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読み・書き教材倉庫/souko/01read-word/different-word/"/>
    </mc:Choice>
  </mc:AlternateContent>
  <xr:revisionPtr revIDLastSave="4" documentId="11_D9381092B95F6030755D38F4DD11E8BF0563E431" xr6:coauthVersionLast="47" xr6:coauthVersionMax="47" xr10:uidLastSave="{4904EAD3-D2C1-4DAC-BDB2-582AC7A81384}"/>
  <workbookProtection workbookPassword="CA19" lockStructure="1"/>
  <bookViews>
    <workbookView xWindow="1575" yWindow="255" windowWidth="27225" windowHeight="15225" xr2:uid="{00000000-000D-0000-FFFF-FFFF00000000}"/>
  </bookViews>
  <sheets>
    <sheet name="印刷シート" sheetId="2" r:id="rId1"/>
    <sheet name="言葉リスト" sheetId="1" state="hidden" r:id="rId2"/>
    <sheet name="Sheet1" sheetId="3" state="hidden" r:id="rId3"/>
  </sheets>
  <definedNames>
    <definedName name="group01">言葉リスト!$R$1:$S$13</definedName>
    <definedName name="group02">言葉リスト!$V$1:$W$5</definedName>
    <definedName name="group03">言葉リスト!$Z$1:$AA$10</definedName>
    <definedName name="group04">言葉リスト!$AD$1:$AE$7</definedName>
    <definedName name="group05">言葉リスト!$AH$1:$AI$10</definedName>
    <definedName name="group06">言葉リスト!$AL$1:$AM$6</definedName>
    <definedName name="group07">言葉リスト!$AP$1:$AQ$17</definedName>
    <definedName name="group08">言葉リスト!$AT$1:$AU$12</definedName>
    <definedName name="group09">言葉リスト!$AX$1:$AY$7</definedName>
    <definedName name="group10">言葉リスト!$BB$1:$BC$8</definedName>
    <definedName name="group11">言葉リスト!$BF$1:$BG$13</definedName>
    <definedName name="group12">言葉リスト!$BJ$1:$BK$7</definedName>
    <definedName name="group13">言葉リスト!$BN$1:$BO$8</definedName>
    <definedName name="group14">言葉リスト!$BR$1:$BS$12</definedName>
    <definedName name="group15">言葉リスト!$BV$1:$BW$7</definedName>
    <definedName name="group16">言葉リスト!$BZ$1:$CA$10</definedName>
    <definedName name="group17">言葉リスト!$CD$1:$CE$11</definedName>
    <definedName name="group18">言葉リスト!$CH$1:$CI$7</definedName>
    <definedName name="group19">言葉リスト!$CL$1:$CM$6</definedName>
    <definedName name="group20">言葉リスト!$CP$1:$CQ$6</definedName>
    <definedName name="group21">言葉リスト!$CT$1:$CU$6</definedName>
    <definedName name="group22">言葉リスト!$CX$1:$CY$11</definedName>
    <definedName name="group23">言葉リスト!$DB$1:$DC$6</definedName>
    <definedName name="group24">言葉リスト!$DF$1:$DG$7</definedName>
    <definedName name="group25">言葉リスト!$DJ$1:$DK$9</definedName>
    <definedName name="list001">言葉リスト!$B$2:$C$5</definedName>
    <definedName name="list002">言葉リスト!$E$2:$F$5</definedName>
    <definedName name="list003">言葉リスト!$H$2:$I$5</definedName>
    <definedName name="list004">言葉リスト!$K$2:$L$5</definedName>
    <definedName name="list005">言葉リスト!$N$2:$O$5</definedName>
    <definedName name="list006">言葉リスト!$B$7:$C$10</definedName>
    <definedName name="list007">言葉リスト!$E$7:$F$10</definedName>
    <definedName name="list008">言葉リスト!$H$7:$I$10</definedName>
    <definedName name="list009">言葉リスト!$K$7:$L$10</definedName>
    <definedName name="list010">言葉リスト!$N$7:$O$10</definedName>
    <definedName name="list011">言葉リスト!$B$12:$C$15</definedName>
    <definedName name="list012">言葉リスト!$E$12:$F$15</definedName>
    <definedName name="list013">言葉リスト!$H$12:$I$15</definedName>
    <definedName name="list014">言葉リスト!$K$12:$L$15</definedName>
    <definedName name="list015">言葉リスト!$N$12:$O$15</definedName>
    <definedName name="list016">言葉リスト!$B$17:$C$20</definedName>
    <definedName name="list017">言葉リスト!$E$17:$F$20</definedName>
    <definedName name="list018">言葉リスト!$H$17:$I$20</definedName>
    <definedName name="list019">言葉リスト!$K$17:$L$20</definedName>
    <definedName name="list020">言葉リスト!$N$17:$O$20</definedName>
    <definedName name="list021">言葉リスト!$B$22:$C$25</definedName>
    <definedName name="list022">言葉リスト!$E$22:$F$25</definedName>
    <definedName name="list023">言葉リスト!$H$22:$I$25</definedName>
    <definedName name="list024">言葉リスト!$K$22:$L$25</definedName>
    <definedName name="list025">言葉リスト!$N$22:$O$25</definedName>
    <definedName name="list026">言葉リスト!$B$27:$C$30</definedName>
    <definedName name="list027">言葉リスト!$E$27:$F$30</definedName>
    <definedName name="list028">言葉リスト!$H$27:$I$30</definedName>
    <definedName name="list029">言葉リスト!$K$27:$L$30</definedName>
    <definedName name="list030">言葉リスト!$N$27:$O$30</definedName>
    <definedName name="list031">言葉リスト!$B$32:$C$35</definedName>
    <definedName name="list032">言葉リスト!$E$32:$F$35</definedName>
    <definedName name="list033">言葉リスト!$H$32:$I$35</definedName>
    <definedName name="list034">言葉リスト!$K$32:$L$35</definedName>
    <definedName name="list035">言葉リスト!$N$32:$O$35</definedName>
    <definedName name="list036">言葉リスト!$B$37:$C$40</definedName>
    <definedName name="list037">言葉リスト!$E$37:$F$40</definedName>
    <definedName name="list038">言葉リスト!$H$37:$I$40</definedName>
    <definedName name="list039">言葉リスト!$K$37:$L$40</definedName>
    <definedName name="list040">言葉リスト!$N$37:$O$40</definedName>
    <definedName name="list041">言葉リスト!$B$42:$C$45</definedName>
    <definedName name="list042">言葉リスト!$E$42:$F$45</definedName>
    <definedName name="list043">言葉リスト!$H$42:$I$45</definedName>
    <definedName name="list044">言葉リスト!$K$42:$L$45</definedName>
    <definedName name="list045">言葉リスト!$N$42:$O$45</definedName>
    <definedName name="list046">言葉リスト!$B$47:$C$50</definedName>
    <definedName name="list047">言葉リスト!$E$47:$F$50</definedName>
    <definedName name="list048">言葉リスト!$H$47:$I$50</definedName>
    <definedName name="list049">言葉リスト!$K$47:$L$50</definedName>
    <definedName name="list050">言葉リスト!$N$47:$O$50</definedName>
    <definedName name="list051">言葉リスト!$B$52:$C$55</definedName>
    <definedName name="list052">言葉リスト!$E$52:$F$55</definedName>
    <definedName name="list053">言葉リスト!$H$52:$I$55</definedName>
    <definedName name="list054">言葉リスト!$K$52:$L$55</definedName>
    <definedName name="list055">言葉リスト!$N$52:$O$55</definedName>
    <definedName name="list056">言葉リスト!$B$57:$C$60</definedName>
    <definedName name="list057">言葉リスト!$E$57:$F$60</definedName>
    <definedName name="list058">言葉リスト!$H$57:$I$60</definedName>
    <definedName name="list059">言葉リスト!$K$57:$L$60</definedName>
    <definedName name="list060">言葉リスト!$N$57:$O$60</definedName>
    <definedName name="list061">言葉リスト!$B$62:$C$65</definedName>
    <definedName name="list062">言葉リスト!$E$62:$F$65</definedName>
    <definedName name="list063">言葉リスト!$H$62:$I$65</definedName>
    <definedName name="list064">言葉リスト!$K$62:$L$65</definedName>
    <definedName name="list065">言葉リスト!$N$62:$O$65</definedName>
    <definedName name="list066">言葉リスト!$B$67:$C$70</definedName>
    <definedName name="list067">言葉リスト!$E$67:$F$70</definedName>
    <definedName name="list068">言葉リスト!$H$67:$I$70</definedName>
    <definedName name="list069">言葉リスト!$K$67:$L$70</definedName>
    <definedName name="list070">言葉リスト!$N$67:$O$70</definedName>
    <definedName name="list071">言葉リスト!$B$72:$C$75</definedName>
    <definedName name="list072">言葉リスト!$E$72:$F$75</definedName>
    <definedName name="list073">言葉リスト!$H$72:$I$75</definedName>
    <definedName name="list074">言葉リスト!$K$72:$L$75</definedName>
    <definedName name="list075">言葉リスト!$N$72:$O$75</definedName>
    <definedName name="list076">言葉リスト!$B$77:$C$80</definedName>
    <definedName name="list077">言葉リスト!$E$77:$F$80</definedName>
    <definedName name="list078">言葉リスト!$H$77:$I$80</definedName>
    <definedName name="list079">言葉リスト!$K$77:$L$80</definedName>
    <definedName name="list080">言葉リスト!$N$77:$O$80</definedName>
    <definedName name="list081">言葉リスト!$B$82:$C$85</definedName>
    <definedName name="list082">言葉リスト!$E$82:$F$85</definedName>
    <definedName name="list083">言葉リスト!$H$82:$I$85</definedName>
    <definedName name="list084">言葉リスト!$K$82:$L$85</definedName>
    <definedName name="list085">言葉リスト!$N$82:$O$85</definedName>
    <definedName name="list086">言葉リスト!$B$87:$C$90</definedName>
    <definedName name="list087">言葉リスト!$E$87:$F$90</definedName>
    <definedName name="list088">言葉リスト!$H$87:$I$90</definedName>
    <definedName name="list089">言葉リスト!$K$87:$L$90</definedName>
    <definedName name="list090">言葉リスト!$N$87:$O$90</definedName>
    <definedName name="list091">言葉リスト!$B$92:$C$95</definedName>
    <definedName name="list092">言葉リスト!$E$92:$F$95</definedName>
    <definedName name="list093">言葉リスト!$H$92:$I$95</definedName>
    <definedName name="list094">言葉リスト!$K$92:$L$95</definedName>
    <definedName name="list095">言葉リスト!$N$92:$O$95</definedName>
    <definedName name="list096">言葉リスト!$B$97:$C$100</definedName>
    <definedName name="list097">言葉リスト!$E$97:$F$100</definedName>
    <definedName name="list098">言葉リスト!$H$97:$I$100</definedName>
    <definedName name="list099">言葉リスト!$K$97:$L$100</definedName>
    <definedName name="list100">言葉リスト!$N$97:$O$100</definedName>
    <definedName name="list101">言葉リスト!$B$102:$C$105</definedName>
    <definedName name="list102">言葉リスト!$E$102:$F$105</definedName>
    <definedName name="list103">言葉リスト!$H$102:$I$105</definedName>
    <definedName name="list104">言葉リスト!$K$102:$L$105</definedName>
    <definedName name="list105">言葉リスト!$N$102:$O$105</definedName>
    <definedName name="list106">言葉リスト!$B$107:$C$110</definedName>
    <definedName name="list107">言葉リスト!$E$107:$F$110</definedName>
    <definedName name="list108">言葉リスト!$H$107:$I$110</definedName>
    <definedName name="list109">言葉リスト!$K$107:$L$110</definedName>
    <definedName name="list110">言葉リスト!$N$107:$O$110</definedName>
    <definedName name="list111">言葉リスト!$B$112:$C$115</definedName>
    <definedName name="list112">言葉リスト!$E$112:$F$115</definedName>
    <definedName name="list113">言葉リスト!$H$112:$I$115</definedName>
    <definedName name="list114">言葉リスト!$K$112:$L$115</definedName>
    <definedName name="list115">言葉リスト!$N$112:$O$115</definedName>
    <definedName name="list116">言葉リスト!$B$117:$C$120</definedName>
    <definedName name="list117">言葉リスト!$E$117:$F$120</definedName>
    <definedName name="list118">言葉リスト!$H$117:$I$120</definedName>
    <definedName name="list119">言葉リスト!$K$117:$L$120</definedName>
    <definedName name="list120">言葉リスト!$N$117:$O$120</definedName>
    <definedName name="list121">言葉リスト!$B$122:$C$125</definedName>
    <definedName name="list122">言葉リスト!$E$122:$F$125</definedName>
    <definedName name="list123">言葉リスト!$H$122:$I$125</definedName>
    <definedName name="list124">言葉リスト!$K$122:$L$125</definedName>
    <definedName name="list125">言葉リスト!$N$122:$O$125</definedName>
    <definedName name="list126">言葉リスト!$B$127:$C$130</definedName>
    <definedName name="list127">言葉リスト!$E$127:$F$130</definedName>
    <definedName name="list128">言葉リスト!$H$127:$I$130</definedName>
    <definedName name="list129">言葉リスト!$K$127:$L$130</definedName>
    <definedName name="list130">言葉リスト!$N$127:$O$130</definedName>
    <definedName name="list131">言葉リスト!$B$132:$C$135</definedName>
    <definedName name="list132">言葉リスト!$E$132:$F$135</definedName>
    <definedName name="_xlnm.Print_Area" localSheetId="0">印刷シート!$A$1:$T$11</definedName>
    <definedName name="リスト">Sheet1!$B$1:$C$132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2" i="3" l="1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I135" i="1"/>
  <c r="I134" i="1"/>
  <c r="I133" i="1"/>
  <c r="I132" i="1"/>
  <c r="AC7" i="1"/>
  <c r="AC6" i="1"/>
  <c r="AC5" i="1"/>
  <c r="AC4" i="1"/>
  <c r="AC3" i="1"/>
  <c r="AK6" i="1"/>
  <c r="AK5" i="1"/>
  <c r="AK4" i="1"/>
  <c r="AK3" i="1"/>
  <c r="AK2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O3" i="1"/>
  <c r="AO2" i="1"/>
  <c r="AS12" i="1"/>
  <c r="AS11" i="1"/>
  <c r="AS10" i="1"/>
  <c r="AS9" i="1"/>
  <c r="AS8" i="1"/>
  <c r="AS7" i="1"/>
  <c r="AS6" i="1"/>
  <c r="AS5" i="1"/>
  <c r="AS4" i="1"/>
  <c r="AS3" i="1"/>
  <c r="AS2" i="1"/>
  <c r="AW7" i="1"/>
  <c r="AW6" i="1"/>
  <c r="AW5" i="1"/>
  <c r="AW4" i="1"/>
  <c r="AW3" i="1"/>
  <c r="AW2" i="1"/>
  <c r="BA8" i="1"/>
  <c r="BA7" i="1"/>
  <c r="BA6" i="1"/>
  <c r="BA5" i="1"/>
  <c r="BA4" i="1"/>
  <c r="BA3" i="1"/>
  <c r="BA2" i="1"/>
  <c r="BE13" i="1"/>
  <c r="BE12" i="1"/>
  <c r="BE11" i="1"/>
  <c r="BE10" i="1"/>
  <c r="BE9" i="1"/>
  <c r="BE8" i="1"/>
  <c r="BE7" i="1"/>
  <c r="BE6" i="1"/>
  <c r="BE5" i="1"/>
  <c r="BE4" i="1"/>
  <c r="BE3" i="1"/>
  <c r="BE2" i="1"/>
  <c r="BI7" i="1"/>
  <c r="BI6" i="1"/>
  <c r="BI5" i="1"/>
  <c r="BI4" i="1"/>
  <c r="BI3" i="1"/>
  <c r="BI2" i="1"/>
  <c r="BM8" i="1"/>
  <c r="BM7" i="1"/>
  <c r="BM6" i="1"/>
  <c r="BM5" i="1"/>
  <c r="BM4" i="1"/>
  <c r="BM3" i="1"/>
  <c r="BM2" i="1"/>
  <c r="BQ12" i="1"/>
  <c r="BQ11" i="1"/>
  <c r="BQ10" i="1"/>
  <c r="BQ9" i="1"/>
  <c r="BQ8" i="1"/>
  <c r="BQ7" i="1"/>
  <c r="BQ6" i="1"/>
  <c r="BQ5" i="1"/>
  <c r="BQ4" i="1"/>
  <c r="BQ3" i="1"/>
  <c r="BQ2" i="1"/>
  <c r="CC11" i="1"/>
  <c r="CC10" i="1"/>
  <c r="CC9" i="1"/>
  <c r="CC8" i="1"/>
  <c r="CC7" i="1"/>
  <c r="CC6" i="1"/>
  <c r="CC5" i="1"/>
  <c r="CC4" i="1"/>
  <c r="CC3" i="1"/>
  <c r="CC2" i="1"/>
  <c r="CG7" i="1"/>
  <c r="CG6" i="1"/>
  <c r="CG5" i="1"/>
  <c r="CG4" i="1"/>
  <c r="CG3" i="1"/>
  <c r="CG2" i="1"/>
  <c r="CK6" i="1"/>
  <c r="CK5" i="1"/>
  <c r="CK4" i="1"/>
  <c r="CK3" i="1"/>
  <c r="CK2" i="1"/>
  <c r="CO6" i="1"/>
  <c r="CO5" i="1"/>
  <c r="CO4" i="1"/>
  <c r="CO3" i="1"/>
  <c r="CO2" i="1"/>
  <c r="CS6" i="1"/>
  <c r="CS5" i="1"/>
  <c r="CS4" i="1"/>
  <c r="CS3" i="1"/>
  <c r="CS2" i="1"/>
  <c r="CW11" i="1"/>
  <c r="CW10" i="1"/>
  <c r="CW9" i="1"/>
  <c r="CW8" i="1"/>
  <c r="CW7" i="1"/>
  <c r="CW6" i="1"/>
  <c r="CW5" i="1"/>
  <c r="CW4" i="1"/>
  <c r="CW3" i="1"/>
  <c r="CW2" i="1"/>
  <c r="DA6" i="1"/>
  <c r="DA5" i="1"/>
  <c r="DA4" i="1"/>
  <c r="DA3" i="1"/>
  <c r="DA2" i="1"/>
  <c r="DE7" i="1"/>
  <c r="DE6" i="1"/>
  <c r="DE5" i="1"/>
  <c r="DE4" i="1"/>
  <c r="DE3" i="1"/>
  <c r="DE2" i="1"/>
  <c r="DI9" i="1"/>
  <c r="DI8" i="1"/>
  <c r="DI7" i="1"/>
  <c r="DI6" i="1"/>
  <c r="DI5" i="1"/>
  <c r="DI4" i="1"/>
  <c r="DI3" i="1"/>
  <c r="DI2" i="1"/>
  <c r="BY10" i="1"/>
  <c r="BY9" i="1"/>
  <c r="BY8" i="1"/>
  <c r="BY7" i="1"/>
  <c r="BY6" i="1"/>
  <c r="BY5" i="1"/>
  <c r="BY4" i="1"/>
  <c r="BY3" i="1"/>
  <c r="BY2" i="1"/>
  <c r="BU7" i="1"/>
  <c r="BU6" i="1"/>
  <c r="BU5" i="1"/>
  <c r="BU4" i="1"/>
  <c r="BU3" i="1"/>
  <c r="BU2" i="1"/>
  <c r="AG10" i="1"/>
  <c r="AG9" i="1"/>
  <c r="AG8" i="1"/>
  <c r="AG7" i="1"/>
  <c r="AG6" i="1"/>
  <c r="AG5" i="1"/>
  <c r="AG4" i="1"/>
  <c r="AG3" i="1"/>
  <c r="AG2" i="1"/>
  <c r="AC2" i="1"/>
  <c r="Y10" i="1"/>
  <c r="Y9" i="1"/>
  <c r="Y8" i="1"/>
  <c r="Y7" i="1"/>
  <c r="Y6" i="1"/>
  <c r="Y5" i="1"/>
  <c r="Y4" i="1"/>
  <c r="Y3" i="1"/>
  <c r="Y2" i="1"/>
  <c r="U5" i="1"/>
  <c r="U4" i="1"/>
  <c r="U3" i="1"/>
  <c r="U2" i="1"/>
  <c r="Q13" i="1"/>
  <c r="Q12" i="1"/>
  <c r="Q11" i="1"/>
  <c r="Q10" i="1"/>
  <c r="Q9" i="1"/>
  <c r="Q8" i="1"/>
  <c r="Q7" i="1"/>
  <c r="Q6" i="1"/>
  <c r="Q5" i="1"/>
  <c r="Q4" i="1"/>
  <c r="Q3" i="1"/>
  <c r="Q2" i="1"/>
  <c r="M45" i="1"/>
  <c r="M44" i="1"/>
  <c r="M43" i="1"/>
  <c r="M42" i="1"/>
  <c r="D40" i="1"/>
  <c r="D39" i="1"/>
  <c r="D38" i="1"/>
  <c r="D37" i="1"/>
  <c r="G40" i="1"/>
  <c r="G39" i="1"/>
  <c r="G38" i="1"/>
  <c r="G37" i="1"/>
  <c r="J40" i="1"/>
  <c r="J39" i="1"/>
  <c r="J38" i="1"/>
  <c r="J37" i="1"/>
  <c r="M40" i="1"/>
  <c r="M39" i="1"/>
  <c r="M38" i="1"/>
  <c r="M37" i="1"/>
  <c r="M140" i="1"/>
  <c r="J140" i="1"/>
  <c r="G140" i="1"/>
  <c r="D140" i="1"/>
  <c r="A140" i="1"/>
  <c r="M139" i="1"/>
  <c r="J139" i="1"/>
  <c r="G139" i="1"/>
  <c r="D139" i="1"/>
  <c r="A139" i="1"/>
  <c r="M138" i="1"/>
  <c r="J138" i="1"/>
  <c r="G138" i="1"/>
  <c r="D138" i="1"/>
  <c r="A138" i="1"/>
  <c r="M137" i="1"/>
  <c r="J137" i="1"/>
  <c r="G137" i="1"/>
  <c r="D137" i="1"/>
  <c r="A137" i="1"/>
  <c r="M135" i="1"/>
  <c r="J135" i="1"/>
  <c r="G135" i="1"/>
  <c r="D135" i="1"/>
  <c r="A135" i="1"/>
  <c r="M134" i="1"/>
  <c r="J134" i="1"/>
  <c r="G134" i="1"/>
  <c r="D134" i="1"/>
  <c r="A134" i="1"/>
  <c r="M133" i="1"/>
  <c r="J133" i="1"/>
  <c r="G133" i="1"/>
  <c r="D133" i="1"/>
  <c r="A133" i="1"/>
  <c r="M132" i="1"/>
  <c r="J132" i="1"/>
  <c r="G132" i="1"/>
  <c r="D132" i="1"/>
  <c r="A132" i="1"/>
  <c r="M130" i="1"/>
  <c r="J130" i="1"/>
  <c r="G130" i="1"/>
  <c r="D130" i="1"/>
  <c r="A130" i="1"/>
  <c r="M129" i="1"/>
  <c r="J129" i="1"/>
  <c r="G129" i="1"/>
  <c r="D129" i="1"/>
  <c r="A129" i="1"/>
  <c r="M128" i="1"/>
  <c r="J128" i="1"/>
  <c r="G128" i="1"/>
  <c r="D128" i="1"/>
  <c r="A128" i="1"/>
  <c r="M127" i="1"/>
  <c r="J127" i="1"/>
  <c r="G127" i="1"/>
  <c r="D127" i="1"/>
  <c r="A127" i="1"/>
  <c r="M125" i="1"/>
  <c r="J125" i="1"/>
  <c r="G125" i="1"/>
  <c r="D125" i="1"/>
  <c r="A125" i="1"/>
  <c r="M124" i="1"/>
  <c r="J124" i="1"/>
  <c r="G124" i="1"/>
  <c r="D124" i="1"/>
  <c r="A124" i="1"/>
  <c r="M123" i="1"/>
  <c r="J123" i="1"/>
  <c r="G123" i="1"/>
  <c r="D123" i="1"/>
  <c r="A123" i="1"/>
  <c r="M122" i="1"/>
  <c r="J122" i="1"/>
  <c r="G122" i="1"/>
  <c r="D122" i="1"/>
  <c r="A122" i="1"/>
  <c r="M120" i="1"/>
  <c r="J120" i="1"/>
  <c r="G120" i="1"/>
  <c r="D120" i="1"/>
  <c r="A120" i="1"/>
  <c r="M119" i="1"/>
  <c r="J119" i="1"/>
  <c r="G119" i="1"/>
  <c r="D119" i="1"/>
  <c r="A119" i="1"/>
  <c r="M118" i="1"/>
  <c r="J118" i="1"/>
  <c r="G118" i="1"/>
  <c r="D118" i="1"/>
  <c r="A118" i="1"/>
  <c r="M117" i="1"/>
  <c r="J117" i="1"/>
  <c r="G117" i="1"/>
  <c r="D117" i="1"/>
  <c r="A117" i="1"/>
  <c r="M115" i="1"/>
  <c r="J115" i="1"/>
  <c r="G115" i="1"/>
  <c r="D115" i="1"/>
  <c r="A115" i="1"/>
  <c r="M114" i="1"/>
  <c r="J114" i="1"/>
  <c r="G114" i="1"/>
  <c r="D114" i="1"/>
  <c r="A114" i="1"/>
  <c r="M113" i="1"/>
  <c r="J113" i="1"/>
  <c r="G113" i="1"/>
  <c r="D113" i="1"/>
  <c r="A113" i="1"/>
  <c r="M112" i="1"/>
  <c r="J112" i="1"/>
  <c r="G112" i="1"/>
  <c r="D112" i="1"/>
  <c r="A112" i="1"/>
  <c r="M110" i="1"/>
  <c r="J110" i="1"/>
  <c r="G110" i="1"/>
  <c r="D110" i="1"/>
  <c r="A110" i="1"/>
  <c r="M109" i="1"/>
  <c r="J109" i="1"/>
  <c r="G109" i="1"/>
  <c r="D109" i="1"/>
  <c r="A109" i="1"/>
  <c r="M108" i="1"/>
  <c r="J108" i="1"/>
  <c r="G108" i="1"/>
  <c r="D108" i="1"/>
  <c r="A108" i="1"/>
  <c r="M107" i="1"/>
  <c r="J107" i="1"/>
  <c r="G107" i="1"/>
  <c r="D107" i="1"/>
  <c r="A107" i="1"/>
  <c r="M105" i="1"/>
  <c r="J105" i="1"/>
  <c r="G105" i="1"/>
  <c r="D105" i="1"/>
  <c r="A105" i="1"/>
  <c r="M104" i="1"/>
  <c r="J104" i="1"/>
  <c r="G104" i="1"/>
  <c r="D104" i="1"/>
  <c r="A104" i="1"/>
  <c r="M103" i="1"/>
  <c r="J103" i="1"/>
  <c r="G103" i="1"/>
  <c r="D103" i="1"/>
  <c r="A103" i="1"/>
  <c r="M102" i="1"/>
  <c r="J102" i="1"/>
  <c r="G102" i="1"/>
  <c r="D102" i="1"/>
  <c r="A102" i="1"/>
  <c r="M100" i="1"/>
  <c r="J100" i="1"/>
  <c r="G100" i="1"/>
  <c r="D100" i="1"/>
  <c r="A100" i="1"/>
  <c r="M99" i="1"/>
  <c r="J99" i="1"/>
  <c r="G99" i="1"/>
  <c r="D99" i="1"/>
  <c r="A99" i="1"/>
  <c r="M98" i="1"/>
  <c r="J98" i="1"/>
  <c r="G98" i="1"/>
  <c r="D98" i="1"/>
  <c r="A98" i="1"/>
  <c r="M97" i="1"/>
  <c r="J97" i="1"/>
  <c r="G97" i="1"/>
  <c r="D97" i="1"/>
  <c r="A97" i="1"/>
  <c r="M95" i="1"/>
  <c r="J95" i="1"/>
  <c r="G95" i="1"/>
  <c r="D95" i="1"/>
  <c r="A95" i="1"/>
  <c r="M94" i="1"/>
  <c r="J94" i="1"/>
  <c r="G94" i="1"/>
  <c r="D94" i="1"/>
  <c r="A94" i="1"/>
  <c r="M93" i="1"/>
  <c r="J93" i="1"/>
  <c r="G93" i="1"/>
  <c r="D93" i="1"/>
  <c r="A93" i="1"/>
  <c r="M92" i="1"/>
  <c r="J92" i="1"/>
  <c r="G92" i="1"/>
  <c r="D92" i="1"/>
  <c r="A92" i="1"/>
  <c r="M90" i="1"/>
  <c r="J90" i="1"/>
  <c r="G90" i="1"/>
  <c r="D90" i="1"/>
  <c r="A90" i="1"/>
  <c r="M89" i="1"/>
  <c r="J89" i="1"/>
  <c r="G89" i="1"/>
  <c r="D89" i="1"/>
  <c r="A89" i="1"/>
  <c r="M88" i="1"/>
  <c r="J88" i="1"/>
  <c r="G88" i="1"/>
  <c r="D88" i="1"/>
  <c r="A88" i="1"/>
  <c r="M87" i="1"/>
  <c r="J87" i="1"/>
  <c r="G87" i="1"/>
  <c r="D87" i="1"/>
  <c r="A87" i="1"/>
  <c r="M85" i="1"/>
  <c r="J85" i="1"/>
  <c r="G85" i="1"/>
  <c r="D85" i="1"/>
  <c r="A85" i="1"/>
  <c r="M84" i="1"/>
  <c r="J84" i="1"/>
  <c r="G84" i="1"/>
  <c r="D84" i="1"/>
  <c r="A84" i="1"/>
  <c r="M83" i="1"/>
  <c r="J83" i="1"/>
  <c r="G83" i="1"/>
  <c r="D83" i="1"/>
  <c r="A83" i="1"/>
  <c r="M82" i="1"/>
  <c r="J82" i="1"/>
  <c r="G82" i="1"/>
  <c r="D82" i="1"/>
  <c r="A82" i="1"/>
  <c r="M80" i="1"/>
  <c r="M79" i="1"/>
  <c r="M78" i="1"/>
  <c r="M77" i="1"/>
  <c r="J80" i="1"/>
  <c r="J79" i="1"/>
  <c r="J78" i="1"/>
  <c r="J77" i="1"/>
  <c r="G80" i="1"/>
  <c r="G79" i="1"/>
  <c r="G78" i="1"/>
  <c r="G77" i="1"/>
  <c r="D80" i="1"/>
  <c r="D79" i="1"/>
  <c r="D78" i="1"/>
  <c r="D77" i="1"/>
  <c r="A80" i="1"/>
  <c r="A79" i="1"/>
  <c r="A78" i="1"/>
  <c r="A77" i="1"/>
  <c r="M75" i="1"/>
  <c r="M74" i="1"/>
  <c r="M73" i="1"/>
  <c r="M72" i="1"/>
  <c r="J75" i="1"/>
  <c r="J74" i="1"/>
  <c r="J73" i="1"/>
  <c r="J72" i="1"/>
  <c r="G75" i="1"/>
  <c r="G74" i="1"/>
  <c r="G73" i="1"/>
  <c r="G72" i="1"/>
  <c r="D75" i="1"/>
  <c r="D74" i="1"/>
  <c r="D73" i="1"/>
  <c r="D72" i="1"/>
  <c r="A75" i="1"/>
  <c r="A74" i="1"/>
  <c r="A73" i="1"/>
  <c r="A72" i="1"/>
  <c r="M70" i="1"/>
  <c r="M69" i="1"/>
  <c r="M68" i="1"/>
  <c r="M67" i="1"/>
  <c r="J70" i="1"/>
  <c r="J69" i="1"/>
  <c r="J68" i="1"/>
  <c r="J67" i="1"/>
  <c r="G70" i="1"/>
  <c r="G69" i="1"/>
  <c r="G68" i="1"/>
  <c r="G67" i="1"/>
  <c r="D70" i="1"/>
  <c r="D69" i="1"/>
  <c r="D68" i="1"/>
  <c r="D67" i="1"/>
  <c r="A70" i="1"/>
  <c r="A69" i="1"/>
  <c r="A68" i="1"/>
  <c r="A67" i="1"/>
  <c r="M65" i="1"/>
  <c r="M64" i="1"/>
  <c r="M63" i="1"/>
  <c r="M62" i="1"/>
  <c r="J65" i="1"/>
  <c r="J64" i="1"/>
  <c r="J63" i="1"/>
  <c r="J62" i="1"/>
  <c r="G65" i="1"/>
  <c r="G64" i="1"/>
  <c r="G63" i="1"/>
  <c r="G62" i="1"/>
  <c r="D65" i="1"/>
  <c r="D64" i="1"/>
  <c r="D63" i="1"/>
  <c r="D62" i="1"/>
  <c r="A65" i="1"/>
  <c r="A64" i="1"/>
  <c r="A63" i="1"/>
  <c r="A62" i="1"/>
  <c r="M60" i="1"/>
  <c r="M59" i="1"/>
  <c r="M58" i="1"/>
  <c r="M57" i="1"/>
  <c r="J60" i="1"/>
  <c r="J59" i="1"/>
  <c r="J58" i="1"/>
  <c r="J57" i="1"/>
  <c r="G60" i="1"/>
  <c r="G59" i="1"/>
  <c r="G58" i="1"/>
  <c r="G57" i="1"/>
  <c r="D60" i="1"/>
  <c r="D59" i="1"/>
  <c r="D58" i="1"/>
  <c r="D57" i="1"/>
  <c r="A60" i="1"/>
  <c r="A59" i="1"/>
  <c r="A58" i="1"/>
  <c r="A57" i="1"/>
  <c r="M55" i="1"/>
  <c r="M54" i="1"/>
  <c r="M53" i="1"/>
  <c r="M52" i="1"/>
  <c r="J55" i="1"/>
  <c r="J54" i="1"/>
  <c r="J53" i="1"/>
  <c r="J52" i="1"/>
  <c r="G55" i="1"/>
  <c r="G54" i="1"/>
  <c r="G53" i="1"/>
  <c r="G52" i="1"/>
  <c r="D55" i="1"/>
  <c r="D54" i="1"/>
  <c r="D53" i="1"/>
  <c r="D52" i="1"/>
  <c r="A55" i="1"/>
  <c r="A54" i="1"/>
  <c r="A53" i="1"/>
  <c r="A52" i="1"/>
  <c r="M50" i="1"/>
  <c r="M49" i="1"/>
  <c r="M48" i="1"/>
  <c r="M47" i="1"/>
  <c r="J50" i="1"/>
  <c r="J49" i="1"/>
  <c r="J48" i="1"/>
  <c r="J47" i="1"/>
  <c r="G50" i="1"/>
  <c r="G49" i="1"/>
  <c r="G48" i="1"/>
  <c r="G47" i="1"/>
  <c r="D50" i="1"/>
  <c r="D49" i="1"/>
  <c r="D48" i="1"/>
  <c r="D47" i="1"/>
  <c r="A50" i="1"/>
  <c r="A49" i="1"/>
  <c r="A48" i="1"/>
  <c r="A47" i="1"/>
  <c r="J45" i="1"/>
  <c r="J44" i="1"/>
  <c r="J43" i="1"/>
  <c r="J42" i="1"/>
  <c r="G45" i="1"/>
  <c r="G44" i="1"/>
  <c r="G43" i="1"/>
  <c r="G42" i="1"/>
  <c r="D45" i="1"/>
  <c r="D44" i="1"/>
  <c r="D43" i="1"/>
  <c r="D42" i="1"/>
  <c r="A45" i="1"/>
  <c r="A44" i="1"/>
  <c r="A43" i="1"/>
  <c r="A42" i="1"/>
  <c r="A40" i="1"/>
  <c r="A39" i="1"/>
  <c r="A38" i="1"/>
  <c r="A37" i="1"/>
  <c r="M35" i="1"/>
  <c r="M34" i="1"/>
  <c r="M33" i="1"/>
  <c r="M32" i="1"/>
  <c r="J35" i="1"/>
  <c r="J34" i="1"/>
  <c r="J33" i="1"/>
  <c r="J32" i="1"/>
  <c r="G35" i="1"/>
  <c r="G34" i="1"/>
  <c r="G33" i="1"/>
  <c r="G32" i="1"/>
  <c r="D35" i="1"/>
  <c r="D34" i="1"/>
  <c r="D33" i="1"/>
  <c r="D32" i="1"/>
  <c r="A35" i="1"/>
  <c r="A34" i="1"/>
  <c r="A33" i="1"/>
  <c r="A32" i="1"/>
  <c r="M30" i="1"/>
  <c r="M29" i="1"/>
  <c r="M28" i="1"/>
  <c r="M27" i="1"/>
  <c r="G30" i="1"/>
  <c r="G29" i="1"/>
  <c r="G28" i="1"/>
  <c r="G27" i="1"/>
  <c r="D30" i="1"/>
  <c r="D29" i="1"/>
  <c r="D28" i="1"/>
  <c r="D27" i="1"/>
  <c r="A30" i="1"/>
  <c r="A29" i="1"/>
  <c r="A28" i="1"/>
  <c r="A27" i="1"/>
  <c r="M25" i="1"/>
  <c r="M24" i="1"/>
  <c r="M23" i="1"/>
  <c r="M22" i="1"/>
  <c r="J25" i="1"/>
  <c r="J24" i="1"/>
  <c r="J23" i="1"/>
  <c r="J22" i="1"/>
  <c r="G25" i="1"/>
  <c r="G24" i="1"/>
  <c r="G23" i="1"/>
  <c r="G22" i="1"/>
  <c r="D25" i="1"/>
  <c r="D24" i="1"/>
  <c r="D23" i="1"/>
  <c r="D22" i="1"/>
  <c r="A25" i="1"/>
  <c r="A24" i="1"/>
  <c r="A23" i="1"/>
  <c r="A22" i="1"/>
  <c r="M20" i="1"/>
  <c r="M19" i="1"/>
  <c r="M18" i="1"/>
  <c r="M17" i="1"/>
  <c r="J20" i="1"/>
  <c r="J19" i="1"/>
  <c r="J18" i="1"/>
  <c r="J17" i="1"/>
  <c r="G20" i="1"/>
  <c r="G19" i="1"/>
  <c r="G18" i="1"/>
  <c r="G17" i="1"/>
  <c r="D20" i="1"/>
  <c r="D19" i="1"/>
  <c r="D18" i="1"/>
  <c r="D17" i="1"/>
  <c r="A20" i="1"/>
  <c r="A19" i="1"/>
  <c r="A18" i="1"/>
  <c r="A17" i="1"/>
  <c r="M15" i="1"/>
  <c r="M14" i="1"/>
  <c r="M13" i="1"/>
  <c r="M12" i="1"/>
  <c r="J15" i="1"/>
  <c r="J14" i="1"/>
  <c r="J13" i="1"/>
  <c r="J12" i="1"/>
  <c r="G15" i="1"/>
  <c r="G14" i="1"/>
  <c r="G13" i="1"/>
  <c r="G12" i="1"/>
  <c r="D15" i="1"/>
  <c r="D14" i="1"/>
  <c r="D13" i="1"/>
  <c r="D12" i="1"/>
  <c r="A15" i="1"/>
  <c r="A14" i="1"/>
  <c r="A13" i="1"/>
  <c r="A12" i="1"/>
  <c r="M10" i="1"/>
  <c r="M9" i="1"/>
  <c r="M8" i="1"/>
  <c r="M7" i="1"/>
  <c r="J10" i="1"/>
  <c r="J9" i="1"/>
  <c r="J8" i="1"/>
  <c r="J7" i="1"/>
  <c r="G10" i="1"/>
  <c r="G9" i="1"/>
  <c r="G8" i="1"/>
  <c r="G7" i="1"/>
  <c r="D10" i="1"/>
  <c r="D9" i="1"/>
  <c r="D8" i="1"/>
  <c r="D7" i="1"/>
  <c r="A10" i="1"/>
  <c r="A9" i="1"/>
  <c r="A8" i="1"/>
  <c r="A7" i="1"/>
  <c r="M5" i="1"/>
  <c r="M4" i="1"/>
  <c r="M3" i="1"/>
  <c r="M2" i="1"/>
  <c r="J5" i="1"/>
  <c r="J4" i="1"/>
  <c r="J3" i="1"/>
  <c r="J2" i="1"/>
  <c r="G5" i="1"/>
  <c r="G4" i="1"/>
  <c r="G3" i="1"/>
  <c r="G2" i="1"/>
  <c r="D5" i="1"/>
  <c r="D4" i="1"/>
  <c r="D3" i="1"/>
  <c r="D2" i="1"/>
  <c r="A5" i="1"/>
  <c r="A4" i="1"/>
  <c r="A3" i="1"/>
  <c r="A2" i="1"/>
  <c r="A1" i="3"/>
  <c r="J27" i="1"/>
  <c r="J28" i="1"/>
  <c r="J29" i="1"/>
  <c r="J30" i="1"/>
  <c r="N84" i="1" l="1"/>
  <c r="H93" i="1"/>
  <c r="H132" i="1"/>
  <c r="N102" i="1"/>
  <c r="B18" i="1"/>
  <c r="E24" i="1"/>
  <c r="H113" i="1"/>
  <c r="B122" i="1"/>
  <c r="R5" i="1"/>
  <c r="B40" i="1"/>
  <c r="K60" i="1"/>
  <c r="E78" i="1"/>
  <c r="E124" i="1"/>
  <c r="K133" i="1"/>
  <c r="H25" i="1"/>
  <c r="E58" i="1"/>
  <c r="B72" i="1"/>
  <c r="E105" i="1"/>
  <c r="H63" i="1"/>
  <c r="H118" i="1"/>
  <c r="B2" i="1"/>
  <c r="K14" i="1"/>
  <c r="B24" i="1"/>
  <c r="N4" i="1"/>
  <c r="K9" i="1"/>
  <c r="B17" i="1"/>
  <c r="N19" i="1"/>
  <c r="N22" i="1"/>
  <c r="B34" i="1"/>
  <c r="K34" i="1"/>
  <c r="B44" i="1"/>
  <c r="K43" i="1"/>
  <c r="K48" i="1"/>
  <c r="B53" i="1"/>
  <c r="E52" i="1"/>
  <c r="H54" i="1"/>
  <c r="K54" i="1"/>
  <c r="B60" i="1"/>
  <c r="N57" i="1"/>
  <c r="B64" i="1"/>
  <c r="H65" i="1"/>
  <c r="K65" i="1"/>
  <c r="N65" i="1"/>
  <c r="K67" i="1"/>
  <c r="N67" i="1"/>
  <c r="K75" i="1"/>
  <c r="B78" i="1"/>
  <c r="E79" i="1"/>
  <c r="H77" i="1"/>
  <c r="N78" i="1"/>
  <c r="N82" i="1"/>
  <c r="K85" i="1"/>
  <c r="H83" i="1"/>
  <c r="B89" i="1"/>
  <c r="N87" i="1"/>
  <c r="K90" i="1"/>
  <c r="E88" i="1"/>
  <c r="B93" i="1"/>
  <c r="N95" i="1"/>
  <c r="K93" i="1"/>
  <c r="H95" i="1"/>
  <c r="E95" i="1"/>
  <c r="E97" i="1"/>
  <c r="N104" i="1"/>
  <c r="H105" i="1"/>
  <c r="E104" i="1"/>
  <c r="N110" i="1"/>
  <c r="H109" i="1"/>
  <c r="H115" i="1"/>
  <c r="E112" i="1"/>
  <c r="B117" i="1"/>
  <c r="N119" i="1"/>
  <c r="H120" i="1"/>
  <c r="N124" i="1"/>
  <c r="B130" i="1"/>
  <c r="N134" i="1"/>
  <c r="K135" i="1"/>
  <c r="H133" i="1"/>
  <c r="E134" i="1"/>
  <c r="B137" i="1"/>
  <c r="N138" i="1"/>
  <c r="K137" i="1"/>
  <c r="H138" i="1"/>
  <c r="E139" i="1"/>
  <c r="K39" i="1"/>
  <c r="H39" i="1"/>
  <c r="E38" i="1"/>
  <c r="N45" i="1"/>
  <c r="R13" i="1"/>
  <c r="R6" i="1"/>
  <c r="R10" i="1"/>
  <c r="AH7" i="1"/>
  <c r="DB4" i="1"/>
  <c r="AT12" i="1"/>
  <c r="AP16" i="1"/>
  <c r="B50" i="3"/>
  <c r="K5" i="1"/>
  <c r="E9" i="1"/>
  <c r="N9" i="1"/>
  <c r="N15" i="1"/>
  <c r="K19" i="1"/>
  <c r="H22" i="1"/>
  <c r="H33" i="1"/>
  <c r="B38" i="1"/>
  <c r="H43" i="1"/>
  <c r="K27" i="1"/>
  <c r="B7" i="1"/>
  <c r="H7" i="1"/>
  <c r="B15" i="1"/>
  <c r="E20" i="1"/>
  <c r="K24" i="1"/>
  <c r="E30" i="1"/>
  <c r="N34" i="1"/>
  <c r="H50" i="1"/>
  <c r="K29" i="1"/>
  <c r="E13" i="1"/>
  <c r="E15" i="1"/>
  <c r="E63" i="1"/>
  <c r="E64" i="1"/>
  <c r="H75" i="1"/>
  <c r="H73" i="1"/>
  <c r="B84" i="1"/>
  <c r="B83" i="1"/>
  <c r="N99" i="1"/>
  <c r="N98" i="1"/>
  <c r="B102" i="1"/>
  <c r="B105" i="1"/>
  <c r="K104" i="1"/>
  <c r="K105" i="1"/>
  <c r="K107" i="1"/>
  <c r="K109" i="1"/>
  <c r="K108" i="1"/>
  <c r="K125" i="1"/>
  <c r="K122" i="1"/>
  <c r="K124" i="1"/>
  <c r="E130" i="1"/>
  <c r="E128" i="1"/>
  <c r="B103" i="1"/>
  <c r="B77" i="1"/>
  <c r="K45" i="1"/>
  <c r="K69" i="1"/>
  <c r="H49" i="1"/>
  <c r="N17" i="1"/>
  <c r="E98" i="1"/>
  <c r="H72" i="1"/>
  <c r="E28" i="1"/>
  <c r="H107" i="1"/>
  <c r="H42" i="1"/>
  <c r="N103" i="1"/>
  <c r="B65" i="1"/>
  <c r="K110" i="1"/>
  <c r="H94" i="1"/>
  <c r="N8" i="1"/>
  <c r="K30" i="1"/>
  <c r="N125" i="1"/>
  <c r="N80" i="1"/>
  <c r="E10" i="1"/>
  <c r="K73" i="1"/>
  <c r="N135" i="1"/>
  <c r="B58" i="1"/>
  <c r="E135" i="1"/>
  <c r="K28" i="1"/>
  <c r="H5" i="1"/>
  <c r="E25" i="1"/>
  <c r="E35" i="1"/>
  <c r="E32" i="1"/>
  <c r="E48" i="1"/>
  <c r="E50" i="1"/>
  <c r="H58" i="1"/>
  <c r="H57" i="1"/>
  <c r="H60" i="1"/>
  <c r="K114" i="1"/>
  <c r="K112" i="1"/>
  <c r="E114" i="1"/>
  <c r="E115" i="1"/>
  <c r="B132" i="1"/>
  <c r="B133" i="1"/>
  <c r="E45" i="1"/>
  <c r="E43" i="1"/>
  <c r="K63" i="1"/>
  <c r="K64" i="1"/>
  <c r="E68" i="1"/>
  <c r="E69" i="1"/>
  <c r="B97" i="1"/>
  <c r="B99" i="1"/>
  <c r="B109" i="1"/>
  <c r="B107" i="1"/>
  <c r="E108" i="1"/>
  <c r="E107" i="1"/>
  <c r="K119" i="1"/>
  <c r="K118" i="1"/>
  <c r="E125" i="1"/>
  <c r="E123" i="1"/>
  <c r="H128" i="1"/>
  <c r="H130" i="1"/>
  <c r="N40" i="1"/>
  <c r="N37" i="1"/>
  <c r="N20" i="1"/>
  <c r="B12" i="1"/>
  <c r="N120" i="1"/>
  <c r="N107" i="1"/>
  <c r="K53" i="1"/>
  <c r="H134" i="1"/>
  <c r="B134" i="1"/>
  <c r="K103" i="1"/>
  <c r="K62" i="1"/>
  <c r="K4" i="1"/>
  <c r="K2" i="1"/>
  <c r="H18" i="1"/>
  <c r="H17" i="1"/>
  <c r="N47" i="1"/>
  <c r="N50" i="1"/>
  <c r="N48" i="1"/>
  <c r="N55" i="1"/>
  <c r="N53" i="1"/>
  <c r="E72" i="1"/>
  <c r="E75" i="1"/>
  <c r="H88" i="1"/>
  <c r="H90" i="1"/>
  <c r="K98" i="1"/>
  <c r="K97" i="1"/>
  <c r="B114" i="1"/>
  <c r="B112" i="1"/>
  <c r="E118" i="1"/>
  <c r="E120" i="1"/>
  <c r="H125" i="1"/>
  <c r="H122" i="1"/>
  <c r="H123" i="1"/>
  <c r="K130" i="1"/>
  <c r="K129" i="1"/>
  <c r="K127" i="1"/>
  <c r="K38" i="1"/>
  <c r="K37" i="1"/>
  <c r="R9" i="1"/>
  <c r="R4" i="1"/>
  <c r="R12" i="1"/>
  <c r="R3" i="1"/>
  <c r="R11" i="1"/>
  <c r="R8" i="1"/>
  <c r="R7" i="1"/>
  <c r="Z10" i="1"/>
  <c r="B55" i="1"/>
  <c r="N77" i="1"/>
  <c r="N25" i="1"/>
  <c r="N64" i="1"/>
  <c r="K100" i="1"/>
  <c r="E49" i="1"/>
  <c r="B42" i="1"/>
  <c r="E47" i="1"/>
  <c r="H110" i="1"/>
  <c r="N100" i="1"/>
  <c r="E73" i="1"/>
  <c r="E18" i="1"/>
  <c r="H129" i="1"/>
  <c r="B90" i="1"/>
  <c r="B139" i="1"/>
  <c r="E65" i="1"/>
  <c r="K3" i="1"/>
  <c r="K7" i="1"/>
  <c r="B13" i="1"/>
  <c r="E14" i="1"/>
  <c r="B19" i="1"/>
  <c r="N18" i="1"/>
  <c r="H23" i="1"/>
  <c r="N23" i="1"/>
  <c r="E29" i="1"/>
  <c r="H27" i="1"/>
  <c r="B32" i="1"/>
  <c r="E33" i="1"/>
  <c r="B39" i="1"/>
  <c r="B45" i="1"/>
  <c r="E42" i="1"/>
  <c r="H44" i="1"/>
  <c r="K44" i="1"/>
  <c r="N49" i="1"/>
  <c r="E54" i="1"/>
  <c r="H52" i="1"/>
  <c r="N54" i="1"/>
  <c r="H59" i="1"/>
  <c r="B62" i="1"/>
  <c r="E62" i="1"/>
  <c r="H64" i="1"/>
  <c r="E67" i="1"/>
  <c r="E74" i="1"/>
  <c r="H74" i="1"/>
  <c r="N79" i="1"/>
  <c r="B88" i="1"/>
  <c r="H92" i="1"/>
  <c r="K99" i="1"/>
  <c r="E99" i="1"/>
  <c r="N97" i="1"/>
  <c r="K102" i="1"/>
  <c r="B104" i="1"/>
  <c r="N105" i="1"/>
  <c r="H108" i="1"/>
  <c r="E113" i="1"/>
  <c r="K123" i="1"/>
  <c r="H124" i="1"/>
  <c r="E122" i="1"/>
  <c r="K128" i="1"/>
  <c r="H127" i="1"/>
  <c r="H135" i="1"/>
  <c r="B135" i="1"/>
  <c r="K40" i="1"/>
  <c r="R1" i="1"/>
  <c r="I107" i="1" s="1"/>
  <c r="AH6" i="1"/>
  <c r="BZ9" i="1"/>
  <c r="DF3" i="1"/>
  <c r="CH4" i="1"/>
  <c r="BF1" i="1"/>
  <c r="I117" i="1" s="1"/>
  <c r="H30" i="1"/>
  <c r="H45" i="1"/>
  <c r="B1" i="3"/>
  <c r="B8" i="3"/>
  <c r="B16" i="3"/>
  <c r="B24" i="3"/>
  <c r="B32" i="3"/>
  <c r="B40" i="3"/>
  <c r="B49" i="3"/>
  <c r="B65" i="3"/>
  <c r="B81" i="3"/>
  <c r="B97" i="3"/>
  <c r="B113" i="3"/>
  <c r="B129" i="3"/>
  <c r="B64" i="3"/>
  <c r="B80" i="3"/>
  <c r="B96" i="3"/>
  <c r="B112" i="3"/>
  <c r="B128" i="3"/>
  <c r="B11" i="3"/>
  <c r="B3" i="3"/>
  <c r="B2" i="3"/>
  <c r="B10" i="3"/>
  <c r="B18" i="3"/>
  <c r="B26" i="3"/>
  <c r="B34" i="3"/>
  <c r="B42" i="3"/>
  <c r="B48" i="3"/>
  <c r="B58" i="3"/>
  <c r="B74" i="3"/>
  <c r="B90" i="3"/>
  <c r="B106" i="3"/>
  <c r="B122" i="3"/>
  <c r="B37" i="3"/>
  <c r="B29" i="3"/>
  <c r="B21" i="3"/>
  <c r="B13" i="3"/>
  <c r="B5" i="3"/>
  <c r="B57" i="3"/>
  <c r="B73" i="3"/>
  <c r="B89" i="3"/>
  <c r="B105" i="3"/>
  <c r="B121" i="3"/>
  <c r="B52" i="3"/>
  <c r="B60" i="3"/>
  <c r="B68" i="3"/>
  <c r="B76" i="3"/>
  <c r="B84" i="3"/>
  <c r="B92" i="3"/>
  <c r="B100" i="3"/>
  <c r="B108" i="3"/>
  <c r="B116" i="3"/>
  <c r="B124" i="3"/>
  <c r="B132" i="3"/>
  <c r="B95" i="3"/>
  <c r="B39" i="3"/>
  <c r="B7" i="3"/>
  <c r="B14" i="3"/>
  <c r="B46" i="3"/>
  <c r="B109" i="3"/>
  <c r="B70" i="3"/>
  <c r="B102" i="3"/>
  <c r="B79" i="3"/>
  <c r="B31" i="3"/>
  <c r="B22" i="3"/>
  <c r="B61" i="3"/>
  <c r="B125" i="3"/>
  <c r="B78" i="3"/>
  <c r="B110" i="3"/>
  <c r="B111" i="3"/>
  <c r="B47" i="3"/>
  <c r="B15" i="3"/>
  <c r="B6" i="3"/>
  <c r="B38" i="3"/>
  <c r="B93" i="3"/>
  <c r="B62" i="3"/>
  <c r="B94" i="3"/>
  <c r="B126" i="3"/>
  <c r="B23" i="3"/>
  <c r="B77" i="3"/>
  <c r="B54" i="3"/>
  <c r="B127" i="3"/>
  <c r="B63" i="3"/>
  <c r="B30" i="3"/>
  <c r="B118" i="3"/>
  <c r="B5" i="1"/>
  <c r="B4" i="1"/>
  <c r="E4" i="1"/>
  <c r="E2" i="1"/>
  <c r="E3" i="1"/>
  <c r="H3" i="1"/>
  <c r="H4" i="1"/>
  <c r="N2" i="1"/>
  <c r="N3" i="1"/>
  <c r="N5" i="1"/>
  <c r="B10" i="1"/>
  <c r="B9" i="1"/>
  <c r="B8" i="1"/>
  <c r="E7" i="1"/>
  <c r="E8" i="1"/>
  <c r="H8" i="1"/>
  <c r="H9" i="1"/>
  <c r="N7" i="1"/>
  <c r="N10" i="1"/>
  <c r="H14" i="1"/>
  <c r="H13" i="1"/>
  <c r="K12" i="1"/>
  <c r="K13" i="1"/>
  <c r="K15" i="1"/>
  <c r="N13" i="1"/>
  <c r="N14" i="1"/>
  <c r="E19" i="1"/>
  <c r="E17" i="1"/>
  <c r="H19" i="1"/>
  <c r="H20" i="1"/>
  <c r="K18" i="1"/>
  <c r="K20" i="1"/>
  <c r="B22" i="1"/>
  <c r="B25" i="1"/>
  <c r="E23" i="1"/>
  <c r="E22" i="1"/>
  <c r="K25" i="1"/>
  <c r="K22" i="1"/>
  <c r="B28" i="1"/>
  <c r="B30" i="1"/>
  <c r="B27" i="1"/>
  <c r="N27" i="1"/>
  <c r="N29" i="1"/>
  <c r="N28" i="1"/>
  <c r="H35" i="1"/>
  <c r="H34" i="1"/>
  <c r="H32" i="1"/>
  <c r="K32" i="1"/>
  <c r="K33" i="1"/>
  <c r="N33" i="1"/>
  <c r="N35" i="1"/>
  <c r="B47" i="1"/>
  <c r="B50" i="1"/>
  <c r="B49" i="1"/>
  <c r="H47" i="1"/>
  <c r="H48" i="1"/>
  <c r="K49" i="1"/>
  <c r="K50" i="1"/>
  <c r="B52" i="1"/>
  <c r="B54" i="1"/>
  <c r="K52" i="1"/>
  <c r="K55" i="1"/>
  <c r="B59" i="1"/>
  <c r="B57" i="1"/>
  <c r="E59" i="1"/>
  <c r="E60" i="1"/>
  <c r="K58" i="1"/>
  <c r="K57" i="1"/>
  <c r="N60" i="1"/>
  <c r="N58" i="1"/>
  <c r="N59" i="1"/>
  <c r="N63" i="1"/>
  <c r="N62" i="1"/>
  <c r="B68" i="1"/>
  <c r="B67" i="1"/>
  <c r="B70" i="1"/>
  <c r="B69" i="1"/>
  <c r="H67" i="1"/>
  <c r="H68" i="1"/>
  <c r="H70" i="1"/>
  <c r="K68" i="1"/>
  <c r="K70" i="1"/>
  <c r="N70" i="1"/>
  <c r="N68" i="1"/>
  <c r="N69" i="1"/>
  <c r="B75" i="1"/>
  <c r="B73" i="1"/>
  <c r="K72" i="1"/>
  <c r="K74" i="1"/>
  <c r="N73" i="1"/>
  <c r="N75" i="1"/>
  <c r="B79" i="1"/>
  <c r="B80" i="1"/>
  <c r="E77" i="1"/>
  <c r="E80" i="1"/>
  <c r="H78" i="1"/>
  <c r="H79" i="1"/>
  <c r="H80" i="1"/>
  <c r="K78" i="1"/>
  <c r="K79" i="1"/>
  <c r="K77" i="1"/>
  <c r="K83" i="1"/>
  <c r="K84" i="1"/>
  <c r="K82" i="1"/>
  <c r="H82" i="1"/>
  <c r="H84" i="1"/>
  <c r="H85" i="1"/>
  <c r="E83" i="1"/>
  <c r="E84" i="1"/>
  <c r="E82" i="1"/>
  <c r="B82" i="1"/>
  <c r="B85" i="1"/>
  <c r="N85" i="1"/>
  <c r="N83" i="1"/>
  <c r="K88" i="1"/>
  <c r="K87" i="1"/>
  <c r="K89" i="1"/>
  <c r="H89" i="1"/>
  <c r="H87" i="1"/>
  <c r="E90" i="1"/>
  <c r="E87" i="1"/>
  <c r="N88" i="1"/>
  <c r="N90" i="1"/>
  <c r="K94" i="1"/>
  <c r="K95" i="1"/>
  <c r="E94" i="1"/>
  <c r="E92" i="1"/>
  <c r="B94" i="1"/>
  <c r="B92" i="1"/>
  <c r="B95" i="1"/>
  <c r="N94" i="1"/>
  <c r="N92" i="1"/>
  <c r="N93" i="1"/>
  <c r="H100" i="1"/>
  <c r="H99" i="1"/>
  <c r="H98" i="1"/>
  <c r="H97" i="1"/>
  <c r="B98" i="1"/>
  <c r="B100" i="1"/>
  <c r="H102" i="1"/>
  <c r="H104" i="1"/>
  <c r="H103" i="1"/>
  <c r="E102" i="1"/>
  <c r="E103" i="1"/>
  <c r="E110" i="1"/>
  <c r="E109" i="1"/>
  <c r="B108" i="1"/>
  <c r="B110" i="1"/>
  <c r="N108" i="1"/>
  <c r="N109" i="1"/>
  <c r="K115" i="1"/>
  <c r="K113" i="1"/>
  <c r="H114" i="1"/>
  <c r="H112" i="1"/>
  <c r="B115" i="1"/>
  <c r="B113" i="1"/>
  <c r="N113" i="1"/>
  <c r="N114" i="1"/>
  <c r="N112" i="1"/>
  <c r="N115" i="1"/>
  <c r="K117" i="1"/>
  <c r="K120" i="1"/>
  <c r="H119" i="1"/>
  <c r="H117" i="1"/>
  <c r="E117" i="1"/>
  <c r="E119" i="1"/>
  <c r="B120" i="1"/>
  <c r="B118" i="1"/>
  <c r="N117" i="1"/>
  <c r="N118" i="1"/>
  <c r="B124" i="1"/>
  <c r="B123" i="1"/>
  <c r="B125" i="1"/>
  <c r="N122" i="1"/>
  <c r="N123" i="1"/>
  <c r="E129" i="1"/>
  <c r="E127" i="1"/>
  <c r="B128" i="1"/>
  <c r="B127" i="1"/>
  <c r="B129" i="1"/>
  <c r="N129" i="1"/>
  <c r="N127" i="1"/>
  <c r="N130" i="1"/>
  <c r="N128" i="1"/>
  <c r="K132" i="1"/>
  <c r="K134" i="1"/>
  <c r="E132" i="1"/>
  <c r="E133" i="1"/>
  <c r="N132" i="1"/>
  <c r="N133" i="1"/>
  <c r="K139" i="1"/>
  <c r="K140" i="1"/>
  <c r="K138" i="1"/>
  <c r="H140" i="1"/>
  <c r="H139" i="1"/>
  <c r="H137" i="1"/>
  <c r="E138" i="1"/>
  <c r="E140" i="1"/>
  <c r="E137" i="1"/>
  <c r="B138" i="1"/>
  <c r="B140" i="1"/>
  <c r="N140" i="1"/>
  <c r="N139" i="1"/>
  <c r="N137" i="1"/>
  <c r="N38" i="1"/>
  <c r="N39" i="1"/>
  <c r="H40" i="1"/>
  <c r="H37" i="1"/>
  <c r="H38" i="1"/>
  <c r="E39" i="1"/>
  <c r="E37" i="1"/>
  <c r="E40" i="1"/>
  <c r="N43" i="1"/>
  <c r="N42" i="1"/>
  <c r="N44" i="1"/>
  <c r="E12" i="1"/>
  <c r="K10" i="1"/>
  <c r="B48" i="1"/>
  <c r="B43" i="1"/>
  <c r="N32" i="1"/>
  <c r="B35" i="1"/>
  <c r="K23" i="1"/>
  <c r="N12" i="1"/>
  <c r="K8" i="1"/>
  <c r="H2" i="1"/>
  <c r="N52" i="1"/>
  <c r="B74" i="1"/>
  <c r="E55" i="1"/>
  <c r="K59" i="1"/>
  <c r="B23" i="1"/>
  <c r="E44" i="1"/>
  <c r="E93" i="1"/>
  <c r="N72" i="1"/>
  <c r="E34" i="1"/>
  <c r="H53" i="1"/>
  <c r="N89" i="1"/>
  <c r="H24" i="1"/>
  <c r="E5" i="1"/>
  <c r="H29" i="1"/>
  <c r="N24" i="1"/>
  <c r="B14" i="1"/>
  <c r="B33" i="1"/>
  <c r="H15" i="1"/>
  <c r="B20" i="1"/>
  <c r="E27" i="1"/>
  <c r="B63" i="1"/>
  <c r="E57" i="1"/>
  <c r="H55" i="1"/>
  <c r="K47" i="1"/>
  <c r="K42" i="1"/>
  <c r="B37" i="1"/>
  <c r="K35" i="1"/>
  <c r="H28" i="1"/>
  <c r="K17" i="1"/>
  <c r="H12" i="1"/>
  <c r="H10" i="1"/>
  <c r="B3" i="1"/>
  <c r="H62" i="1"/>
  <c r="E85" i="1"/>
  <c r="E100" i="1"/>
  <c r="K80" i="1"/>
  <c r="E70" i="1"/>
  <c r="N30" i="1"/>
  <c r="E53" i="1"/>
  <c r="B87" i="1"/>
  <c r="H69" i="1"/>
  <c r="B29" i="1"/>
  <c r="K92" i="1"/>
  <c r="E89" i="1"/>
  <c r="B119" i="1"/>
  <c r="N74" i="1"/>
  <c r="B86" i="3"/>
  <c r="B12" i="3"/>
  <c r="B51" i="3"/>
  <c r="B55" i="3"/>
  <c r="B59" i="3"/>
  <c r="B66" i="3"/>
  <c r="V1" i="1"/>
  <c r="V4" i="1"/>
  <c r="V5" i="1"/>
  <c r="Z6" i="1"/>
  <c r="Z3" i="1"/>
  <c r="Z8" i="1"/>
  <c r="Z7" i="1"/>
  <c r="Z4" i="1"/>
  <c r="Z1" i="1"/>
  <c r="Z9" i="1"/>
  <c r="AH1" i="1"/>
  <c r="AH9" i="1"/>
  <c r="AH3" i="1"/>
  <c r="AH4" i="1"/>
  <c r="AH10" i="1"/>
  <c r="AH5" i="1"/>
  <c r="AH2" i="1"/>
  <c r="AH8" i="1"/>
  <c r="BV1" i="1"/>
  <c r="BV7" i="1"/>
  <c r="BV5" i="1"/>
  <c r="BV2" i="1"/>
  <c r="BV3" i="1"/>
  <c r="BV4" i="1"/>
  <c r="BV6" i="1"/>
  <c r="BZ3" i="1"/>
  <c r="BZ2" i="1"/>
  <c r="BZ5" i="1"/>
  <c r="BZ4" i="1"/>
  <c r="BZ7" i="1"/>
  <c r="BZ6" i="1"/>
  <c r="BZ1" i="1"/>
  <c r="BZ8" i="1"/>
  <c r="DJ5" i="1"/>
  <c r="DJ4" i="1"/>
  <c r="DJ1" i="1"/>
  <c r="DJ9" i="1"/>
  <c r="DJ8" i="1"/>
  <c r="DJ2" i="1"/>
  <c r="DJ6" i="1"/>
  <c r="DJ7" i="1"/>
  <c r="DF2" i="1"/>
  <c r="DF4" i="1"/>
  <c r="DF1" i="1"/>
  <c r="DF6" i="1"/>
  <c r="DF5" i="1"/>
  <c r="DF7" i="1"/>
  <c r="DB6" i="1"/>
  <c r="DB2" i="1"/>
  <c r="DB3" i="1"/>
  <c r="DB1" i="1"/>
  <c r="DB5" i="1"/>
  <c r="CX6" i="1"/>
  <c r="CX5" i="1"/>
  <c r="CX1" i="1"/>
  <c r="CX2" i="1"/>
  <c r="CX10" i="1"/>
  <c r="CX7" i="1"/>
  <c r="CX4" i="1"/>
  <c r="CX11" i="1"/>
  <c r="CX3" i="1"/>
  <c r="CX9" i="1"/>
  <c r="CX8" i="1"/>
  <c r="CT5" i="1"/>
  <c r="CT4" i="1"/>
  <c r="CT1" i="1"/>
  <c r="CT2" i="1"/>
  <c r="CT6" i="1"/>
  <c r="CP1" i="1"/>
  <c r="CP6" i="1"/>
  <c r="CP2" i="1"/>
  <c r="CP3" i="1"/>
  <c r="CP5" i="1"/>
  <c r="CP4" i="1"/>
  <c r="CL4" i="1"/>
  <c r="CL3" i="1"/>
  <c r="CL6" i="1"/>
  <c r="CL5" i="1"/>
  <c r="CL1" i="1"/>
  <c r="CL2" i="1"/>
  <c r="CH6" i="1"/>
  <c r="CH1" i="1"/>
  <c r="CH2" i="1"/>
  <c r="CH3" i="1"/>
  <c r="CH5" i="1"/>
  <c r="CH7" i="1"/>
  <c r="CD4" i="1"/>
  <c r="CD1" i="1"/>
  <c r="CD6" i="1"/>
  <c r="CD3" i="1"/>
  <c r="CD11" i="1"/>
  <c r="CD2" i="1"/>
  <c r="CD8" i="1"/>
  <c r="CD5" i="1"/>
  <c r="CD7" i="1"/>
  <c r="CD10" i="1"/>
  <c r="CD9" i="1"/>
  <c r="BR5" i="1"/>
  <c r="BR12" i="1"/>
  <c r="BR6" i="1"/>
  <c r="BR1" i="1"/>
  <c r="BR9" i="1"/>
  <c r="BR2" i="1"/>
  <c r="BR8" i="1"/>
  <c r="BR4" i="1"/>
  <c r="BR10" i="1"/>
  <c r="BR7" i="1"/>
  <c r="BR11" i="1"/>
  <c r="BN4" i="1"/>
  <c r="BN5" i="1"/>
  <c r="BN6" i="1"/>
  <c r="BN7" i="1"/>
  <c r="BN1" i="1"/>
  <c r="BN2" i="1"/>
  <c r="BN3" i="1"/>
  <c r="BN8" i="1"/>
  <c r="BJ2" i="1"/>
  <c r="BJ3" i="1"/>
  <c r="BJ4" i="1"/>
  <c r="BJ5" i="1"/>
  <c r="BJ6" i="1"/>
  <c r="BJ7" i="1"/>
  <c r="BJ1" i="1"/>
  <c r="BF2" i="1"/>
  <c r="BF10" i="1"/>
  <c r="BF4" i="1"/>
  <c r="BF12" i="1"/>
  <c r="BF9" i="1"/>
  <c r="BF6" i="1"/>
  <c r="BF3" i="1"/>
  <c r="BF8" i="1"/>
  <c r="BF5" i="1"/>
  <c r="BF7" i="1"/>
  <c r="BF11" i="1"/>
  <c r="BB3" i="1"/>
  <c r="BB2" i="1"/>
  <c r="BB1" i="1"/>
  <c r="BB5" i="1"/>
  <c r="BB4" i="1"/>
  <c r="BB6" i="1"/>
  <c r="BB8" i="1"/>
  <c r="BB7" i="1"/>
  <c r="AX2" i="1"/>
  <c r="AX3" i="1"/>
  <c r="AX4" i="1"/>
  <c r="AX5" i="1"/>
  <c r="AX6" i="1"/>
  <c r="AX7" i="1"/>
  <c r="AX1" i="1"/>
  <c r="AT1" i="1"/>
  <c r="AT3" i="1"/>
  <c r="AT11" i="1"/>
  <c r="AT8" i="1"/>
  <c r="AT5" i="1"/>
  <c r="AT2" i="1"/>
  <c r="AT7" i="1"/>
  <c r="AT4" i="1"/>
  <c r="AT9" i="1"/>
  <c r="AT6" i="1"/>
  <c r="AT10" i="1"/>
  <c r="AP2" i="1"/>
  <c r="AP10" i="1"/>
  <c r="AP4" i="1"/>
  <c r="AP12" i="1"/>
  <c r="AP9" i="1"/>
  <c r="AP17" i="1"/>
  <c r="AP6" i="1"/>
  <c r="AP14" i="1"/>
  <c r="AP3" i="1"/>
  <c r="AP13" i="1"/>
  <c r="AP8" i="1"/>
  <c r="AP5" i="1"/>
  <c r="AP7" i="1"/>
  <c r="AP11" i="1"/>
  <c r="AP15" i="1"/>
  <c r="AL1" i="1"/>
  <c r="AL2" i="1"/>
  <c r="AL4" i="1"/>
  <c r="AL3" i="1"/>
  <c r="AL5" i="1"/>
  <c r="AL6" i="1"/>
  <c r="AD3" i="1"/>
  <c r="AD4" i="1"/>
  <c r="AD5" i="1"/>
  <c r="AD6" i="1"/>
  <c r="AD2" i="1"/>
  <c r="AD1" i="1"/>
  <c r="AD7" i="1"/>
  <c r="B44" i="3"/>
  <c r="B115" i="3"/>
  <c r="B119" i="3"/>
  <c r="B123" i="3"/>
  <c r="B130" i="3"/>
  <c r="V3" i="1"/>
  <c r="Z2" i="1"/>
  <c r="BR3" i="1"/>
  <c r="B33" i="3"/>
  <c r="B104" i="3"/>
  <c r="R2" i="1"/>
  <c r="V2" i="1"/>
  <c r="Z5" i="1"/>
  <c r="BZ10" i="1"/>
  <c r="DJ3" i="1"/>
  <c r="CT3" i="1"/>
  <c r="BF13" i="1"/>
  <c r="AP1" i="1"/>
  <c r="B19" i="3"/>
  <c r="B85" i="3"/>
  <c r="B4" i="3"/>
  <c r="B25" i="3"/>
  <c r="B36" i="3"/>
  <c r="B43" i="3"/>
  <c r="B69" i="3"/>
  <c r="B88" i="3"/>
  <c r="B99" i="3"/>
  <c r="B103" i="3"/>
  <c r="B107" i="3"/>
  <c r="B114" i="3"/>
  <c r="B9" i="3"/>
  <c r="B20" i="3"/>
  <c r="B27" i="3"/>
  <c r="B41" i="3"/>
  <c r="B45" i="3"/>
  <c r="B56" i="3"/>
  <c r="B67" i="3"/>
  <c r="B71" i="3"/>
  <c r="B75" i="3"/>
  <c r="B82" i="3"/>
  <c r="B101" i="3"/>
  <c r="B120" i="3"/>
  <c r="B131" i="3"/>
  <c r="B17" i="3"/>
  <c r="B28" i="3"/>
  <c r="B35" i="3"/>
  <c r="B53" i="3"/>
  <c r="B72" i="3"/>
  <c r="B83" i="3"/>
  <c r="B87" i="3"/>
  <c r="B91" i="3"/>
  <c r="B98" i="3"/>
  <c r="B117" i="3"/>
  <c r="I110" i="1" l="1"/>
  <c r="I109" i="1"/>
  <c r="I120" i="1"/>
  <c r="I118" i="1"/>
  <c r="I119" i="1"/>
  <c r="L125" i="1"/>
  <c r="L122" i="1"/>
  <c r="L124" i="1"/>
  <c r="L123" i="1"/>
  <c r="F134" i="1"/>
  <c r="F132" i="1"/>
  <c r="F135" i="1"/>
  <c r="F133" i="1"/>
  <c r="L115" i="1"/>
  <c r="L113" i="1"/>
  <c r="L114" i="1"/>
  <c r="L112" i="1"/>
  <c r="C114" i="1"/>
  <c r="C113" i="1"/>
  <c r="C112" i="1"/>
  <c r="C115" i="1"/>
  <c r="L120" i="1"/>
  <c r="L118" i="1"/>
  <c r="L117" i="1"/>
  <c r="L119" i="1"/>
  <c r="C128" i="1"/>
  <c r="C129" i="1"/>
  <c r="C130" i="1"/>
  <c r="C127" i="1"/>
  <c r="L130" i="1"/>
  <c r="L129" i="1"/>
  <c r="L128" i="1"/>
  <c r="L127" i="1"/>
  <c r="O130" i="1"/>
  <c r="O127" i="1"/>
  <c r="O129" i="1"/>
  <c r="O128" i="1"/>
  <c r="F123" i="1"/>
  <c r="F122" i="1"/>
  <c r="F124" i="1"/>
  <c r="F125" i="1"/>
  <c r="F113" i="1"/>
  <c r="F115" i="1"/>
  <c r="F114" i="1"/>
  <c r="F112" i="1"/>
  <c r="I112" i="1"/>
  <c r="I113" i="1"/>
  <c r="I114" i="1"/>
  <c r="I115" i="1"/>
  <c r="C135" i="1"/>
  <c r="C134" i="1"/>
  <c r="C133" i="1"/>
  <c r="C132" i="1"/>
  <c r="I123" i="1"/>
  <c r="I124" i="1"/>
  <c r="I122" i="1"/>
  <c r="I125" i="1"/>
  <c r="I108" i="1"/>
  <c r="O115" i="1"/>
  <c r="O114" i="1"/>
  <c r="O113" i="1"/>
  <c r="O112" i="1"/>
  <c r="O123" i="1"/>
  <c r="O125" i="1"/>
  <c r="O124" i="1"/>
  <c r="O122" i="1"/>
  <c r="I130" i="1"/>
  <c r="I127" i="1"/>
  <c r="I128" i="1"/>
  <c r="I129" i="1"/>
  <c r="C120" i="1"/>
  <c r="C118" i="1"/>
  <c r="C117" i="1"/>
  <c r="C119" i="1"/>
  <c r="F120" i="1"/>
  <c r="F119" i="1"/>
  <c r="F118" i="1"/>
  <c r="F117" i="1"/>
  <c r="O120" i="1"/>
  <c r="O119" i="1"/>
  <c r="O118" i="1"/>
  <c r="O117" i="1"/>
  <c r="C123" i="1"/>
  <c r="C125" i="1"/>
  <c r="C124" i="1"/>
  <c r="C122" i="1"/>
  <c r="F128" i="1"/>
  <c r="F130" i="1"/>
  <c r="F129" i="1"/>
  <c r="F127" i="1"/>
  <c r="O108" i="1"/>
  <c r="O107" i="1"/>
  <c r="O109" i="1"/>
  <c r="O110" i="1"/>
  <c r="L108" i="1"/>
  <c r="L109" i="1"/>
  <c r="L110" i="1"/>
  <c r="L107" i="1"/>
  <c r="L3" i="2"/>
  <c r="P7" i="2"/>
  <c r="F11" i="2"/>
  <c r="H3" i="2"/>
  <c r="G7" i="2"/>
  <c r="R3" i="2"/>
  <c r="S11" i="2"/>
  <c r="P11" i="2"/>
  <c r="A7" i="2"/>
  <c r="K11" i="2"/>
  <c r="D3" i="2"/>
  <c r="C11" i="2"/>
  <c r="R11" i="2"/>
  <c r="B3" i="2"/>
  <c r="L7" i="2"/>
  <c r="K3" i="2"/>
  <c r="N7" i="2"/>
  <c r="C3" i="2"/>
  <c r="N11" i="2"/>
  <c r="D7" i="2"/>
  <c r="H7" i="2"/>
  <c r="P3" i="2"/>
  <c r="I11" i="2"/>
  <c r="F3" i="2"/>
  <c r="M3" i="2"/>
  <c r="A11" i="2"/>
  <c r="N3" i="2"/>
  <c r="F7" i="2"/>
  <c r="L11" i="2"/>
  <c r="Q3" i="2"/>
  <c r="M11" i="2"/>
  <c r="C7" i="2"/>
  <c r="Q7" i="2"/>
  <c r="I3" i="2"/>
  <c r="B11" i="2"/>
  <c r="A3" i="2"/>
  <c r="R7" i="2"/>
  <c r="S7" i="2"/>
  <c r="B7" i="2"/>
  <c r="M7" i="2"/>
  <c r="G3" i="2"/>
  <c r="G11" i="2"/>
  <c r="S3" i="2"/>
  <c r="Q11" i="2"/>
  <c r="K7" i="2"/>
  <c r="D11" i="2"/>
  <c r="H11" i="2"/>
  <c r="I7" i="2"/>
</calcChain>
</file>

<file path=xl/sharedStrings.xml><?xml version="1.0" encoding="utf-8"?>
<sst xmlns="http://schemas.openxmlformats.org/spreadsheetml/2006/main" count="1278" uniqueCount="1112">
  <si>
    <t>だいこん</t>
    <phoneticPr fontId="1"/>
  </si>
  <si>
    <t>にんじん</t>
    <phoneticPr fontId="1"/>
  </si>
  <si>
    <t>もやし</t>
    <phoneticPr fontId="1"/>
  </si>
  <si>
    <t>たまねぎ</t>
    <phoneticPr fontId="1"/>
  </si>
  <si>
    <t>たけのこ</t>
    <phoneticPr fontId="1"/>
  </si>
  <si>
    <t>たからもの</t>
    <phoneticPr fontId="1"/>
  </si>
  <si>
    <t>きゅうり</t>
    <phoneticPr fontId="1"/>
  </si>
  <si>
    <t>はくさい</t>
    <phoneticPr fontId="1"/>
  </si>
  <si>
    <t>ほうれんそう</t>
    <phoneticPr fontId="1"/>
  </si>
  <si>
    <t>なすび</t>
    <phoneticPr fontId="1"/>
  </si>
  <si>
    <t>しょうが</t>
    <phoneticPr fontId="1"/>
  </si>
  <si>
    <t>たいやき</t>
    <phoneticPr fontId="1"/>
  </si>
  <si>
    <t>かきごおり</t>
    <phoneticPr fontId="1"/>
  </si>
  <si>
    <t>どらやき</t>
    <phoneticPr fontId="1"/>
  </si>
  <si>
    <t>れいぞうこ</t>
    <phoneticPr fontId="1"/>
  </si>
  <si>
    <t>やきとり</t>
    <phoneticPr fontId="1"/>
  </si>
  <si>
    <t>おでん</t>
    <phoneticPr fontId="1"/>
  </si>
  <si>
    <t>おちゃづけ</t>
    <phoneticPr fontId="1"/>
  </si>
  <si>
    <t>おにぎり</t>
    <phoneticPr fontId="1"/>
  </si>
  <si>
    <t>てんぷら</t>
    <phoneticPr fontId="1"/>
  </si>
  <si>
    <t>ぞうきん</t>
    <phoneticPr fontId="1"/>
  </si>
  <si>
    <t>おこのみやき</t>
    <phoneticPr fontId="1"/>
  </si>
  <si>
    <t>てんどん</t>
    <phoneticPr fontId="1"/>
  </si>
  <si>
    <t>やきそば</t>
    <phoneticPr fontId="1"/>
  </si>
  <si>
    <t>たまごやき</t>
    <phoneticPr fontId="1"/>
  </si>
  <si>
    <t>めだまやき</t>
    <phoneticPr fontId="1"/>
  </si>
  <si>
    <t>しまうま</t>
    <phoneticPr fontId="1"/>
  </si>
  <si>
    <t>りんご</t>
    <phoneticPr fontId="1"/>
  </si>
  <si>
    <t>すいか</t>
    <phoneticPr fontId="1"/>
  </si>
  <si>
    <t>ぶどう</t>
    <phoneticPr fontId="1"/>
  </si>
  <si>
    <t>みかん</t>
    <phoneticPr fontId="1"/>
  </si>
  <si>
    <t>いちご</t>
    <phoneticPr fontId="1"/>
  </si>
  <si>
    <t>ねんど</t>
    <phoneticPr fontId="1"/>
  </si>
  <si>
    <t>うめぼし</t>
    <phoneticPr fontId="1"/>
  </si>
  <si>
    <t>とうふ</t>
    <phoneticPr fontId="1"/>
  </si>
  <si>
    <t>つけもの</t>
    <phoneticPr fontId="1"/>
  </si>
  <si>
    <t>なっとう</t>
    <phoneticPr fontId="1"/>
  </si>
  <si>
    <t>たまご</t>
    <phoneticPr fontId="1"/>
  </si>
  <si>
    <t>てつぼう</t>
    <phoneticPr fontId="1"/>
  </si>
  <si>
    <t>ふりかけ</t>
    <phoneticPr fontId="1"/>
  </si>
  <si>
    <t>こんにゃく</t>
    <phoneticPr fontId="1"/>
  </si>
  <si>
    <t>かまぼこ</t>
    <phoneticPr fontId="1"/>
  </si>
  <si>
    <t>ちくわ</t>
    <phoneticPr fontId="1"/>
  </si>
  <si>
    <t>しいたけ</t>
    <phoneticPr fontId="1"/>
  </si>
  <si>
    <t>すべりだい</t>
    <phoneticPr fontId="1"/>
  </si>
  <si>
    <t>こしょう</t>
    <phoneticPr fontId="1"/>
  </si>
  <si>
    <t>さとう</t>
    <phoneticPr fontId="1"/>
  </si>
  <si>
    <t>こむぎこ</t>
    <phoneticPr fontId="1"/>
  </si>
  <si>
    <t>しょうゆ</t>
    <phoneticPr fontId="1"/>
  </si>
  <si>
    <t>わさび</t>
    <phoneticPr fontId="1"/>
  </si>
  <si>
    <t>ふきん</t>
    <phoneticPr fontId="1"/>
  </si>
  <si>
    <t>やかん</t>
    <phoneticPr fontId="1"/>
  </si>
  <si>
    <t>ほうちょう</t>
    <phoneticPr fontId="1"/>
  </si>
  <si>
    <t>まないた</t>
    <phoneticPr fontId="1"/>
  </si>
  <si>
    <t>たぬき</t>
    <phoneticPr fontId="1"/>
  </si>
  <si>
    <t>おわん</t>
    <phoneticPr fontId="1"/>
  </si>
  <si>
    <t>おさら</t>
    <phoneticPr fontId="1"/>
  </si>
  <si>
    <t>おちゃわん</t>
    <phoneticPr fontId="1"/>
  </si>
  <si>
    <t>おゆのみ</t>
    <phoneticPr fontId="1"/>
  </si>
  <si>
    <t>おおかみ</t>
    <phoneticPr fontId="1"/>
  </si>
  <si>
    <t>ちりがみ</t>
    <phoneticPr fontId="1"/>
  </si>
  <si>
    <t>みみかき</t>
    <phoneticPr fontId="1"/>
  </si>
  <si>
    <t>つめきり</t>
    <phoneticPr fontId="1"/>
  </si>
  <si>
    <t>めんぼう</t>
    <phoneticPr fontId="1"/>
  </si>
  <si>
    <t>けぬき</t>
    <phoneticPr fontId="1"/>
  </si>
  <si>
    <t>うわぐつ</t>
    <phoneticPr fontId="1"/>
  </si>
  <si>
    <t>ほうたい</t>
    <phoneticPr fontId="1"/>
  </si>
  <si>
    <t>ばんそうこう</t>
    <phoneticPr fontId="1"/>
  </si>
  <si>
    <t>たいおんけい</t>
    <phoneticPr fontId="1"/>
  </si>
  <si>
    <t>しょうどくえき</t>
    <phoneticPr fontId="1"/>
  </si>
  <si>
    <t>いちりんしゃ</t>
    <phoneticPr fontId="1"/>
  </si>
  <si>
    <t>えんぴつ</t>
    <phoneticPr fontId="1"/>
  </si>
  <si>
    <t>けしごむ</t>
    <phoneticPr fontId="1"/>
  </si>
  <si>
    <t>ふでばこ</t>
    <phoneticPr fontId="1"/>
  </si>
  <si>
    <t>したじき</t>
    <phoneticPr fontId="1"/>
  </si>
  <si>
    <t>はさみ</t>
    <phoneticPr fontId="1"/>
  </si>
  <si>
    <t>えほん</t>
    <phoneticPr fontId="1"/>
  </si>
  <si>
    <t>まんが</t>
    <phoneticPr fontId="1"/>
  </si>
  <si>
    <t>ずかん</t>
    <phoneticPr fontId="1"/>
  </si>
  <si>
    <t>ざっし</t>
    <phoneticPr fontId="1"/>
  </si>
  <si>
    <t>しんぶん</t>
    <phoneticPr fontId="1"/>
  </si>
  <si>
    <t>すいとう</t>
    <phoneticPr fontId="1"/>
  </si>
  <si>
    <t>きって</t>
    <phoneticPr fontId="1"/>
  </si>
  <si>
    <t>えはがき</t>
    <phoneticPr fontId="1"/>
  </si>
  <si>
    <t>ふうとう</t>
    <phoneticPr fontId="1"/>
  </si>
  <si>
    <t>びんせん</t>
    <phoneticPr fontId="1"/>
  </si>
  <si>
    <t>そろばん</t>
    <phoneticPr fontId="1"/>
  </si>
  <si>
    <t>じしゃく</t>
    <phoneticPr fontId="1"/>
  </si>
  <si>
    <t>でんたく</t>
    <phoneticPr fontId="1"/>
  </si>
  <si>
    <t>くじゃく</t>
    <phoneticPr fontId="1"/>
  </si>
  <si>
    <t>ぶんちん</t>
    <phoneticPr fontId="1"/>
  </si>
  <si>
    <t>はんし</t>
    <phoneticPr fontId="1"/>
  </si>
  <si>
    <t>すずり</t>
    <phoneticPr fontId="1"/>
  </si>
  <si>
    <t>ぼくじゅう</t>
    <phoneticPr fontId="1"/>
  </si>
  <si>
    <t>ふで</t>
    <phoneticPr fontId="1"/>
  </si>
  <si>
    <t>たけうま</t>
    <phoneticPr fontId="1"/>
  </si>
  <si>
    <t>たけとんぼ</t>
    <phoneticPr fontId="1"/>
  </si>
  <si>
    <t>じてんしゃ</t>
    <phoneticPr fontId="1"/>
  </si>
  <si>
    <t>さんりんしゃ</t>
    <phoneticPr fontId="1"/>
  </si>
  <si>
    <t>なわとび</t>
    <phoneticPr fontId="1"/>
  </si>
  <si>
    <t>だるま</t>
    <phoneticPr fontId="1"/>
  </si>
  <si>
    <t>こけし</t>
    <phoneticPr fontId="1"/>
  </si>
  <si>
    <t>にんぎょう</t>
    <phoneticPr fontId="1"/>
  </si>
  <si>
    <t>ぬいぐるみ</t>
    <phoneticPr fontId="1"/>
  </si>
  <si>
    <t>つみき</t>
    <phoneticPr fontId="1"/>
  </si>
  <si>
    <t>たいこ</t>
    <phoneticPr fontId="1"/>
  </si>
  <si>
    <t>もっきん</t>
    <phoneticPr fontId="1"/>
  </si>
  <si>
    <t>ふえ</t>
    <phoneticPr fontId="1"/>
  </si>
  <si>
    <t>ねぎ</t>
    <phoneticPr fontId="1"/>
  </si>
  <si>
    <t>けんだま</t>
    <phoneticPr fontId="1"/>
  </si>
  <si>
    <t>おりがみ</t>
    <phoneticPr fontId="1"/>
  </si>
  <si>
    <t>おはじき</t>
    <phoneticPr fontId="1"/>
  </si>
  <si>
    <t>わなげ</t>
    <phoneticPr fontId="1"/>
  </si>
  <si>
    <t>ほうき</t>
    <phoneticPr fontId="1"/>
  </si>
  <si>
    <t>ちりとり</t>
    <phoneticPr fontId="1"/>
  </si>
  <si>
    <t>ごみばこ</t>
    <phoneticPr fontId="1"/>
  </si>
  <si>
    <t>たわし</t>
    <phoneticPr fontId="1"/>
  </si>
  <si>
    <t>きつね</t>
    <phoneticPr fontId="1"/>
  </si>
  <si>
    <t>のこぎり</t>
    <phoneticPr fontId="1"/>
  </si>
  <si>
    <t>かなづち</t>
    <phoneticPr fontId="1"/>
  </si>
  <si>
    <t>ねじまわし</t>
    <phoneticPr fontId="1"/>
  </si>
  <si>
    <t>くぎ</t>
    <phoneticPr fontId="1"/>
  </si>
  <si>
    <t>はりがね</t>
    <phoneticPr fontId="1"/>
  </si>
  <si>
    <t>にんにく</t>
    <phoneticPr fontId="1"/>
  </si>
  <si>
    <t>おしゃぶり</t>
    <phoneticPr fontId="1"/>
  </si>
  <si>
    <t>がらがら</t>
    <phoneticPr fontId="1"/>
  </si>
  <si>
    <t>ほにゅうびん</t>
    <phoneticPr fontId="1"/>
  </si>
  <si>
    <t>おむつ</t>
    <phoneticPr fontId="1"/>
  </si>
  <si>
    <t>おうだんほどう</t>
    <phoneticPr fontId="1"/>
  </si>
  <si>
    <t>かがみもち</t>
    <phoneticPr fontId="1"/>
  </si>
  <si>
    <t>しめなわ</t>
    <phoneticPr fontId="1"/>
  </si>
  <si>
    <t>おとしだま</t>
    <phoneticPr fontId="1"/>
  </si>
  <si>
    <t>ねんがじょう</t>
    <phoneticPr fontId="1"/>
  </si>
  <si>
    <t>かどまつ</t>
    <phoneticPr fontId="1"/>
  </si>
  <si>
    <t>ほんだな</t>
    <phoneticPr fontId="1"/>
  </si>
  <si>
    <t>げたばこ</t>
    <phoneticPr fontId="1"/>
  </si>
  <si>
    <t>たんす</t>
    <phoneticPr fontId="1"/>
  </si>
  <si>
    <t>つくえ</t>
    <phoneticPr fontId="1"/>
  </si>
  <si>
    <t>いす</t>
    <phoneticPr fontId="1"/>
  </si>
  <si>
    <t>かいだん</t>
    <phoneticPr fontId="1"/>
  </si>
  <si>
    <t>ろうか</t>
    <phoneticPr fontId="1"/>
  </si>
  <si>
    <t>きょうしつ</t>
    <phoneticPr fontId="1"/>
  </si>
  <si>
    <t>こくばん</t>
    <phoneticPr fontId="1"/>
  </si>
  <si>
    <t>やね</t>
    <phoneticPr fontId="1"/>
  </si>
  <si>
    <t>かべ</t>
    <phoneticPr fontId="1"/>
  </si>
  <si>
    <t>まど</t>
    <phoneticPr fontId="1"/>
  </si>
  <si>
    <t>にわ</t>
    <phoneticPr fontId="1"/>
  </si>
  <si>
    <t>ひさし</t>
    <phoneticPr fontId="1"/>
  </si>
  <si>
    <t>すべりだい</t>
    <phoneticPr fontId="1"/>
  </si>
  <si>
    <t>のぼりぼう</t>
    <phoneticPr fontId="1"/>
  </si>
  <si>
    <t>すなば</t>
    <phoneticPr fontId="1"/>
  </si>
  <si>
    <t>うんてい</t>
    <phoneticPr fontId="1"/>
  </si>
  <si>
    <t>あざらし</t>
    <phoneticPr fontId="1"/>
  </si>
  <si>
    <t>さかなや</t>
    <phoneticPr fontId="1"/>
  </si>
  <si>
    <t>にくや</t>
    <phoneticPr fontId="1"/>
  </si>
  <si>
    <t>やおや</t>
    <phoneticPr fontId="1"/>
  </si>
  <si>
    <t>くすりや</t>
    <phoneticPr fontId="1"/>
  </si>
  <si>
    <t>でんきや</t>
    <phoneticPr fontId="1"/>
  </si>
  <si>
    <t>どうろ</t>
    <phoneticPr fontId="1"/>
  </si>
  <si>
    <t>こうさてん</t>
    <phoneticPr fontId="1"/>
  </si>
  <si>
    <t>しんごうき</t>
    <phoneticPr fontId="1"/>
  </si>
  <si>
    <t>ほどうきょう</t>
    <phoneticPr fontId="1"/>
  </si>
  <si>
    <t>かみひこうき</t>
    <phoneticPr fontId="1"/>
  </si>
  <si>
    <t>びょういん</t>
    <phoneticPr fontId="1"/>
  </si>
  <si>
    <t>ぎんこう</t>
    <phoneticPr fontId="1"/>
  </si>
  <si>
    <t>ゆうびんきょく</t>
    <phoneticPr fontId="1"/>
  </si>
  <si>
    <t>としょかん</t>
    <phoneticPr fontId="1"/>
  </si>
  <si>
    <t>しょうぼうしょ</t>
    <phoneticPr fontId="1"/>
  </si>
  <si>
    <t>でんしゃ</t>
    <phoneticPr fontId="1"/>
  </si>
  <si>
    <t>じどうしゃ</t>
    <phoneticPr fontId="1"/>
  </si>
  <si>
    <t>うま</t>
    <phoneticPr fontId="1"/>
  </si>
  <si>
    <t>うし</t>
    <phoneticPr fontId="1"/>
  </si>
  <si>
    <t>やぎ</t>
    <phoneticPr fontId="1"/>
  </si>
  <si>
    <t>ぶた</t>
    <phoneticPr fontId="1"/>
  </si>
  <si>
    <t>ひつじ</t>
    <phoneticPr fontId="1"/>
  </si>
  <si>
    <t>ねずみ</t>
    <phoneticPr fontId="1"/>
  </si>
  <si>
    <t>もぐら</t>
    <phoneticPr fontId="1"/>
  </si>
  <si>
    <t>こうもり</t>
    <phoneticPr fontId="1"/>
  </si>
  <si>
    <t>うさぎ</t>
    <phoneticPr fontId="1"/>
  </si>
  <si>
    <t>りす</t>
    <phoneticPr fontId="1"/>
  </si>
  <si>
    <t>でんわ</t>
    <phoneticPr fontId="1"/>
  </si>
  <si>
    <t>しか</t>
    <phoneticPr fontId="1"/>
  </si>
  <si>
    <t>とら</t>
    <phoneticPr fontId="1"/>
  </si>
  <si>
    <t>おふろ</t>
    <phoneticPr fontId="1"/>
  </si>
  <si>
    <t>くま</t>
    <phoneticPr fontId="1"/>
  </si>
  <si>
    <t>さい</t>
    <phoneticPr fontId="1"/>
  </si>
  <si>
    <t>いのしし</t>
    <phoneticPr fontId="1"/>
  </si>
  <si>
    <t>かば</t>
    <phoneticPr fontId="1"/>
  </si>
  <si>
    <t>さる</t>
    <phoneticPr fontId="1"/>
  </si>
  <si>
    <t>つばめ</t>
    <phoneticPr fontId="1"/>
  </si>
  <si>
    <t>すずめ</t>
    <phoneticPr fontId="1"/>
  </si>
  <si>
    <t>あひる</t>
    <phoneticPr fontId="1"/>
  </si>
  <si>
    <t>にわとり</t>
    <phoneticPr fontId="1"/>
  </si>
  <si>
    <t>はと</t>
    <phoneticPr fontId="1"/>
  </si>
  <si>
    <t>ぼうし</t>
    <phoneticPr fontId="1"/>
  </si>
  <si>
    <t>ふくろう</t>
    <phoneticPr fontId="1"/>
  </si>
  <si>
    <t>きつつき</t>
    <phoneticPr fontId="1"/>
  </si>
  <si>
    <t>だちょう</t>
    <phoneticPr fontId="1"/>
  </si>
  <si>
    <t>はくちょう</t>
    <phoneticPr fontId="1"/>
  </si>
  <si>
    <t>せんぷうき</t>
    <phoneticPr fontId="1"/>
  </si>
  <si>
    <t>かぶとむし</t>
    <phoneticPr fontId="1"/>
  </si>
  <si>
    <t>くわがたむし</t>
    <phoneticPr fontId="1"/>
  </si>
  <si>
    <t>みつばち</t>
    <phoneticPr fontId="1"/>
  </si>
  <si>
    <t>かまきり</t>
    <phoneticPr fontId="1"/>
  </si>
  <si>
    <t>こおろぎ</t>
    <phoneticPr fontId="1"/>
  </si>
  <si>
    <t>ほたる</t>
    <phoneticPr fontId="1"/>
  </si>
  <si>
    <t>ばった</t>
    <phoneticPr fontId="1"/>
  </si>
  <si>
    <t>せみ</t>
    <phoneticPr fontId="1"/>
  </si>
  <si>
    <t>ごきぶり</t>
    <phoneticPr fontId="1"/>
  </si>
  <si>
    <t>ひまわり</t>
    <phoneticPr fontId="1"/>
  </si>
  <si>
    <t>あじさい</t>
    <phoneticPr fontId="1"/>
  </si>
  <si>
    <t>あさがお</t>
    <phoneticPr fontId="1"/>
  </si>
  <si>
    <t>へちま</t>
    <phoneticPr fontId="1"/>
  </si>
  <si>
    <t>たんぽぽ</t>
    <phoneticPr fontId="1"/>
  </si>
  <si>
    <t>あしか</t>
    <phoneticPr fontId="1"/>
  </si>
  <si>
    <t>いるか</t>
    <phoneticPr fontId="1"/>
  </si>
  <si>
    <t>くじら</t>
    <phoneticPr fontId="1"/>
  </si>
  <si>
    <t>しゃち</t>
    <phoneticPr fontId="1"/>
  </si>
  <si>
    <t>たこ</t>
    <phoneticPr fontId="1"/>
  </si>
  <si>
    <t>いか</t>
    <phoneticPr fontId="1"/>
  </si>
  <si>
    <t>かに</t>
    <phoneticPr fontId="1"/>
  </si>
  <si>
    <t>えび</t>
    <phoneticPr fontId="1"/>
  </si>
  <si>
    <t>うに</t>
    <phoneticPr fontId="1"/>
  </si>
  <si>
    <t>なべ</t>
    <phoneticPr fontId="1"/>
  </si>
  <si>
    <t>あわび</t>
    <phoneticPr fontId="1"/>
  </si>
  <si>
    <t>さざえ</t>
    <phoneticPr fontId="1"/>
  </si>
  <si>
    <t>あさり</t>
    <phoneticPr fontId="1"/>
  </si>
  <si>
    <t>はまぐり</t>
    <phoneticPr fontId="1"/>
  </si>
  <si>
    <t>ほたてがい</t>
    <phoneticPr fontId="1"/>
  </si>
  <si>
    <t>とんぼ</t>
    <phoneticPr fontId="1"/>
  </si>
  <si>
    <t>まぐろ</t>
    <phoneticPr fontId="1"/>
  </si>
  <si>
    <t>かつお</t>
    <phoneticPr fontId="1"/>
  </si>
  <si>
    <t>さんま</t>
    <phoneticPr fontId="1"/>
  </si>
  <si>
    <t>いわし</t>
    <phoneticPr fontId="1"/>
  </si>
  <si>
    <t>たい</t>
    <phoneticPr fontId="1"/>
  </si>
  <si>
    <t>ひこうき</t>
    <phoneticPr fontId="1"/>
  </si>
  <si>
    <t>ざりがに</t>
    <phoneticPr fontId="1"/>
  </si>
  <si>
    <t>きんぎょ</t>
    <phoneticPr fontId="1"/>
  </si>
  <si>
    <t>なまず</t>
    <phoneticPr fontId="1"/>
  </si>
  <si>
    <t>どじょう</t>
    <phoneticPr fontId="1"/>
  </si>
  <si>
    <t>めだか</t>
    <phoneticPr fontId="1"/>
  </si>
  <si>
    <t>かえる</t>
    <phoneticPr fontId="1"/>
  </si>
  <si>
    <t>かめ</t>
    <phoneticPr fontId="1"/>
  </si>
  <si>
    <t>とかげ</t>
    <phoneticPr fontId="1"/>
  </si>
  <si>
    <t>へび</t>
    <phoneticPr fontId="1"/>
  </si>
  <si>
    <t>わに</t>
    <phoneticPr fontId="1"/>
  </si>
  <si>
    <t>いす</t>
    <phoneticPr fontId="1"/>
  </si>
  <si>
    <t>とけい</t>
    <phoneticPr fontId="1"/>
  </si>
  <si>
    <t>①</t>
    <phoneticPr fontId="1"/>
  </si>
  <si>
    <t>（　　　）</t>
    <phoneticPr fontId="1"/>
  </si>
  <si>
    <t>⑦</t>
    <phoneticPr fontId="1"/>
  </si>
  <si>
    <t>④</t>
    <phoneticPr fontId="1"/>
  </si>
  <si>
    <t>⑧</t>
    <phoneticPr fontId="1"/>
  </si>
  <si>
    <t>⑤</t>
    <phoneticPr fontId="1"/>
  </si>
  <si>
    <t>②</t>
    <phoneticPr fontId="1"/>
  </si>
  <si>
    <t>⑨</t>
    <phoneticPr fontId="1"/>
  </si>
  <si>
    <t>⑥</t>
    <phoneticPr fontId="1"/>
  </si>
  <si>
    <t>③</t>
    <phoneticPr fontId="1"/>
  </si>
  <si>
    <t>きのう</t>
    <phoneticPr fontId="1"/>
  </si>
  <si>
    <t>きょう</t>
    <phoneticPr fontId="1"/>
  </si>
  <si>
    <t>あした</t>
    <phoneticPr fontId="1"/>
  </si>
  <si>
    <t>おととい</t>
    <phoneticPr fontId="1"/>
  </si>
  <si>
    <t>あさって</t>
    <phoneticPr fontId="1"/>
  </si>
  <si>
    <t>おとうさん</t>
    <phoneticPr fontId="1"/>
  </si>
  <si>
    <t>おかあさん</t>
    <phoneticPr fontId="1"/>
  </si>
  <si>
    <t>おにいさん</t>
    <phoneticPr fontId="1"/>
  </si>
  <si>
    <t>おねえさん</t>
    <phoneticPr fontId="1"/>
  </si>
  <si>
    <t>おべんとう</t>
    <phoneticPr fontId="1"/>
  </si>
  <si>
    <t>にちようび</t>
    <phoneticPr fontId="1"/>
  </si>
  <si>
    <t>かようび</t>
    <phoneticPr fontId="1"/>
  </si>
  <si>
    <t>すいようび</t>
    <phoneticPr fontId="1"/>
  </si>
  <si>
    <t>もくようび</t>
    <phoneticPr fontId="1"/>
  </si>
  <si>
    <t>きんようび</t>
    <phoneticPr fontId="1"/>
  </si>
  <si>
    <t>いちがつ</t>
    <phoneticPr fontId="1"/>
  </si>
  <si>
    <t>にがつ</t>
    <phoneticPr fontId="1"/>
  </si>
  <si>
    <t>さんがつ</t>
    <phoneticPr fontId="1"/>
  </si>
  <si>
    <t>しがつ</t>
    <phoneticPr fontId="1"/>
  </si>
  <si>
    <t>ごがつ</t>
    <phoneticPr fontId="1"/>
  </si>
  <si>
    <t>ろくがつ</t>
    <phoneticPr fontId="1"/>
  </si>
  <si>
    <t>しちがつ</t>
    <phoneticPr fontId="1"/>
  </si>
  <si>
    <t>はちがつ</t>
    <phoneticPr fontId="1"/>
  </si>
  <si>
    <t>くがつ</t>
    <phoneticPr fontId="1"/>
  </si>
  <si>
    <t>じゅうがつ</t>
    <phoneticPr fontId="1"/>
  </si>
  <si>
    <t>さんすう</t>
    <phoneticPr fontId="1"/>
  </si>
  <si>
    <t>こくご</t>
    <phoneticPr fontId="1"/>
  </si>
  <si>
    <t>たいいく</t>
    <phoneticPr fontId="1"/>
  </si>
  <si>
    <t>おんがく</t>
    <phoneticPr fontId="1"/>
  </si>
  <si>
    <t>ずこう</t>
    <phoneticPr fontId="1"/>
  </si>
  <si>
    <t>きょうしつ</t>
    <phoneticPr fontId="1"/>
  </si>
  <si>
    <t>としょしつ</t>
    <phoneticPr fontId="1"/>
  </si>
  <si>
    <t>おんがくしつ</t>
    <phoneticPr fontId="1"/>
  </si>
  <si>
    <t>ほけんしつ</t>
    <phoneticPr fontId="1"/>
  </si>
  <si>
    <t>りかしつ</t>
    <phoneticPr fontId="1"/>
  </si>
  <si>
    <t>そうめん</t>
    <phoneticPr fontId="1"/>
  </si>
  <si>
    <t>おじいさん</t>
    <phoneticPr fontId="1"/>
  </si>
  <si>
    <t>さくら</t>
    <phoneticPr fontId="1"/>
  </si>
  <si>
    <t>うめ</t>
    <phoneticPr fontId="1"/>
  </si>
  <si>
    <t>かき</t>
    <phoneticPr fontId="1"/>
  </si>
  <si>
    <t>どんぐり</t>
    <phoneticPr fontId="1"/>
  </si>
  <si>
    <t>みかん</t>
    <phoneticPr fontId="1"/>
  </si>
  <si>
    <t>おはよう</t>
    <phoneticPr fontId="1"/>
  </si>
  <si>
    <t>さようなら</t>
    <phoneticPr fontId="1"/>
  </si>
  <si>
    <t>ただいま</t>
    <phoneticPr fontId="1"/>
  </si>
  <si>
    <t>こんにちは</t>
    <phoneticPr fontId="1"/>
  </si>
  <si>
    <t>こんばんは</t>
    <phoneticPr fontId="1"/>
  </si>
  <si>
    <t>くるまいす</t>
    <phoneticPr fontId="1"/>
  </si>
  <si>
    <t>からい</t>
    <phoneticPr fontId="1"/>
  </si>
  <si>
    <t>すっぱい</t>
    <phoneticPr fontId="1"/>
  </si>
  <si>
    <t>あまい</t>
    <phoneticPr fontId="1"/>
  </si>
  <si>
    <t>にがい</t>
    <phoneticPr fontId="1"/>
  </si>
  <si>
    <t>しおからい</t>
    <phoneticPr fontId="1"/>
  </si>
  <si>
    <t>かくれんぼ</t>
    <phoneticPr fontId="1"/>
  </si>
  <si>
    <t>なわとび</t>
    <phoneticPr fontId="1"/>
  </si>
  <si>
    <t>おにごっこ</t>
    <phoneticPr fontId="1"/>
  </si>
  <si>
    <t>ままごと</t>
    <phoneticPr fontId="1"/>
  </si>
  <si>
    <t>たこあげ</t>
    <phoneticPr fontId="1"/>
  </si>
  <si>
    <t>げんかん</t>
    <phoneticPr fontId="1"/>
  </si>
  <si>
    <t>おてあらい</t>
    <phoneticPr fontId="1"/>
  </si>
  <si>
    <t>おふろ</t>
    <phoneticPr fontId="1"/>
  </si>
  <si>
    <t>せんめんじょ</t>
    <phoneticPr fontId="1"/>
  </si>
  <si>
    <t>おしいれ</t>
    <phoneticPr fontId="1"/>
  </si>
  <si>
    <t>あさ</t>
    <phoneticPr fontId="1"/>
  </si>
  <si>
    <t>ひる</t>
    <phoneticPr fontId="1"/>
  </si>
  <si>
    <t>ばん</t>
    <phoneticPr fontId="1"/>
  </si>
  <si>
    <t>ゆうがた</t>
    <phoneticPr fontId="1"/>
  </si>
  <si>
    <t>よる</t>
    <phoneticPr fontId="1"/>
  </si>
  <si>
    <t>くり</t>
    <phoneticPr fontId="1"/>
  </si>
  <si>
    <t>きいろ</t>
    <phoneticPr fontId="1"/>
  </si>
  <si>
    <t>あか</t>
    <phoneticPr fontId="1"/>
  </si>
  <si>
    <t>きみどり</t>
    <phoneticPr fontId="1"/>
  </si>
  <si>
    <t>ちゃいろ</t>
    <phoneticPr fontId="1"/>
  </si>
  <si>
    <t>みどり</t>
    <phoneticPr fontId="1"/>
  </si>
  <si>
    <t>ももたろう</t>
    <phoneticPr fontId="1"/>
  </si>
  <si>
    <t>きんたろう</t>
    <phoneticPr fontId="1"/>
  </si>
  <si>
    <t>かぐやひめ</t>
    <phoneticPr fontId="1"/>
  </si>
  <si>
    <t>せなか</t>
    <phoneticPr fontId="1"/>
  </si>
  <si>
    <t>あし</t>
    <phoneticPr fontId="1"/>
  </si>
  <si>
    <t>おなか</t>
    <phoneticPr fontId="1"/>
  </si>
  <si>
    <t>おしり</t>
    <phoneticPr fontId="1"/>
  </si>
  <si>
    <t>あたま</t>
    <phoneticPr fontId="1"/>
  </si>
  <si>
    <t>えんぴつ</t>
    <phoneticPr fontId="1"/>
  </si>
  <si>
    <t>どんぶり</t>
    <phoneticPr fontId="1"/>
  </si>
  <si>
    <t>しろくま</t>
    <phoneticPr fontId="1"/>
  </si>
  <si>
    <t>しお</t>
    <phoneticPr fontId="1"/>
  </si>
  <si>
    <t>みそ</t>
    <phoneticPr fontId="1"/>
  </si>
  <si>
    <t>くしゃみ</t>
    <phoneticPr fontId="1"/>
  </si>
  <si>
    <t>はれ</t>
    <phoneticPr fontId="1"/>
  </si>
  <si>
    <t>くもり</t>
    <phoneticPr fontId="1"/>
  </si>
  <si>
    <t>あめ</t>
    <phoneticPr fontId="1"/>
  </si>
  <si>
    <t>てぶくろ</t>
    <phoneticPr fontId="1"/>
  </si>
  <si>
    <t>うえ</t>
    <phoneticPr fontId="1"/>
  </si>
  <si>
    <t>した</t>
    <phoneticPr fontId="1"/>
  </si>
  <si>
    <t>まえ</t>
    <phoneticPr fontId="1"/>
  </si>
  <si>
    <t>うしろ</t>
    <phoneticPr fontId="1"/>
  </si>
  <si>
    <t>うどん</t>
    <phoneticPr fontId="1"/>
  </si>
  <si>
    <t>すきやき</t>
    <phoneticPr fontId="1"/>
  </si>
  <si>
    <t>おぞうに</t>
    <phoneticPr fontId="1"/>
  </si>
  <si>
    <t>ながぐつ</t>
    <phoneticPr fontId="1"/>
  </si>
  <si>
    <t>ちがう　ことばは　どれ？（　　　　　　　　　　　　　　）</t>
    <phoneticPr fontId="1"/>
  </si>
  <si>
    <t>ふじさん</t>
    <phoneticPr fontId="1"/>
  </si>
  <si>
    <t>じゃがいも</t>
    <phoneticPr fontId="1"/>
  </si>
  <si>
    <t>きゃべつ</t>
    <phoneticPr fontId="1"/>
  </si>
  <si>
    <t>かぼちゃ</t>
    <phoneticPr fontId="1"/>
  </si>
  <si>
    <t>ピーマン</t>
    <phoneticPr fontId="1"/>
  </si>
  <si>
    <t>カステラ</t>
    <phoneticPr fontId="1"/>
  </si>
  <si>
    <t>アイスクリーム</t>
    <phoneticPr fontId="1"/>
  </si>
  <si>
    <t>チョコレート</t>
    <phoneticPr fontId="1"/>
  </si>
  <si>
    <t>そば</t>
    <phoneticPr fontId="1"/>
  </si>
  <si>
    <t>ラーメン</t>
    <phoneticPr fontId="1"/>
  </si>
  <si>
    <t>オムレツ</t>
    <phoneticPr fontId="1"/>
  </si>
  <si>
    <t>カレーライス</t>
    <phoneticPr fontId="1"/>
  </si>
  <si>
    <t>ぎょうざ</t>
    <phoneticPr fontId="1"/>
  </si>
  <si>
    <t>バナナ</t>
    <phoneticPr fontId="1"/>
  </si>
  <si>
    <t>もも</t>
    <phoneticPr fontId="1"/>
  </si>
  <si>
    <t>なし</t>
    <phoneticPr fontId="1"/>
  </si>
  <si>
    <t>さいばし</t>
    <phoneticPr fontId="1"/>
  </si>
  <si>
    <t>フライパン</t>
    <phoneticPr fontId="1"/>
  </si>
  <si>
    <t>ごはん</t>
    <phoneticPr fontId="1"/>
  </si>
  <si>
    <t>すし</t>
    <phoneticPr fontId="1"/>
  </si>
  <si>
    <t>スパゲッティ</t>
    <phoneticPr fontId="1"/>
  </si>
  <si>
    <t>オムライス</t>
    <phoneticPr fontId="1"/>
  </si>
  <si>
    <t>ちらしずし</t>
    <phoneticPr fontId="1"/>
  </si>
  <si>
    <t>ハンバーガー</t>
    <phoneticPr fontId="1"/>
  </si>
  <si>
    <t>ホットドック</t>
    <phoneticPr fontId="1"/>
  </si>
  <si>
    <t>サンドイッチ</t>
    <phoneticPr fontId="1"/>
  </si>
  <si>
    <t>ピザ</t>
    <phoneticPr fontId="1"/>
  </si>
  <si>
    <t>たこやき</t>
    <phoneticPr fontId="1"/>
  </si>
  <si>
    <t>さしみ</t>
    <phoneticPr fontId="1"/>
  </si>
  <si>
    <t>やきざかな</t>
    <phoneticPr fontId="1"/>
  </si>
  <si>
    <t>ハンバーグ</t>
    <phoneticPr fontId="1"/>
  </si>
  <si>
    <t>コロッケ</t>
    <phoneticPr fontId="1"/>
  </si>
  <si>
    <t>エビフライ</t>
    <phoneticPr fontId="1"/>
  </si>
  <si>
    <t>サラダ</t>
    <phoneticPr fontId="1"/>
  </si>
  <si>
    <t>みそしる</t>
    <phoneticPr fontId="1"/>
  </si>
  <si>
    <t>クリームシチュー</t>
    <phoneticPr fontId="1"/>
  </si>
  <si>
    <t>スープ</t>
    <phoneticPr fontId="1"/>
  </si>
  <si>
    <t>ぎゅうにゅう</t>
    <phoneticPr fontId="1"/>
  </si>
  <si>
    <t>ジュース</t>
    <phoneticPr fontId="1"/>
  </si>
  <si>
    <t>おちゃ</t>
    <phoneticPr fontId="1"/>
  </si>
  <si>
    <t>せんべい</t>
    <phoneticPr fontId="1"/>
  </si>
  <si>
    <t>だんご</t>
    <phoneticPr fontId="1"/>
  </si>
  <si>
    <t>さくらもち</t>
    <phoneticPr fontId="1"/>
  </si>
  <si>
    <t>キャンディー</t>
    <phoneticPr fontId="1"/>
  </si>
  <si>
    <t>プリン</t>
    <phoneticPr fontId="1"/>
  </si>
  <si>
    <t>ホットケーキ</t>
    <phoneticPr fontId="1"/>
  </si>
  <si>
    <t>パフェ</t>
    <phoneticPr fontId="1"/>
  </si>
  <si>
    <t>ケーキ</t>
    <phoneticPr fontId="1"/>
  </si>
  <si>
    <t>さくらんぼ</t>
    <phoneticPr fontId="1"/>
  </si>
  <si>
    <t>レモン</t>
    <phoneticPr fontId="1"/>
  </si>
  <si>
    <t>キウイフルーツ</t>
    <phoneticPr fontId="1"/>
  </si>
  <si>
    <t>パイナップル</t>
    <phoneticPr fontId="1"/>
  </si>
  <si>
    <t>メロン</t>
    <phoneticPr fontId="1"/>
  </si>
  <si>
    <t>パパイヤ</t>
    <phoneticPr fontId="1"/>
  </si>
  <si>
    <t>マンゴー</t>
    <phoneticPr fontId="1"/>
  </si>
  <si>
    <t>えだまめ</t>
    <phoneticPr fontId="1"/>
  </si>
  <si>
    <t>レタス</t>
    <phoneticPr fontId="1"/>
  </si>
  <si>
    <t>かぶ</t>
    <phoneticPr fontId="1"/>
  </si>
  <si>
    <t>ゴーヤ</t>
    <phoneticPr fontId="1"/>
  </si>
  <si>
    <t>さつまいも</t>
    <phoneticPr fontId="1"/>
  </si>
  <si>
    <t>れんこん</t>
    <phoneticPr fontId="1"/>
  </si>
  <si>
    <t>おくら</t>
    <phoneticPr fontId="1"/>
  </si>
  <si>
    <t>とうもろこし</t>
    <phoneticPr fontId="1"/>
  </si>
  <si>
    <t>にら</t>
    <phoneticPr fontId="1"/>
  </si>
  <si>
    <t>とまと</t>
    <phoneticPr fontId="1"/>
  </si>
  <si>
    <t>みょうが</t>
    <phoneticPr fontId="1"/>
  </si>
  <si>
    <t>とうがらし</t>
    <phoneticPr fontId="1"/>
  </si>
  <si>
    <t>アスパラガス</t>
    <phoneticPr fontId="1"/>
  </si>
  <si>
    <t>ブロッコリー</t>
    <phoneticPr fontId="1"/>
  </si>
  <si>
    <t>ごぼう</t>
    <phoneticPr fontId="1"/>
  </si>
  <si>
    <t>おばあさん</t>
    <phoneticPr fontId="1"/>
  </si>
  <si>
    <t>おとうと</t>
    <phoneticPr fontId="1"/>
  </si>
  <si>
    <t>いもうと</t>
    <phoneticPr fontId="1"/>
  </si>
  <si>
    <t>あかちゃん</t>
    <phoneticPr fontId="1"/>
  </si>
  <si>
    <t>ライオン</t>
    <phoneticPr fontId="1"/>
  </si>
  <si>
    <t>あらいぐま</t>
    <phoneticPr fontId="1"/>
  </si>
  <si>
    <t>いたち</t>
    <phoneticPr fontId="1"/>
  </si>
  <si>
    <t>いぬ</t>
    <phoneticPr fontId="1"/>
  </si>
  <si>
    <t>きりん</t>
    <phoneticPr fontId="1"/>
  </si>
  <si>
    <t>ぞう</t>
    <phoneticPr fontId="1"/>
  </si>
  <si>
    <t>チンパンジー</t>
    <phoneticPr fontId="1"/>
  </si>
  <si>
    <t>ももんが</t>
    <phoneticPr fontId="1"/>
  </si>
  <si>
    <t>なまけもの</t>
    <phoneticPr fontId="1"/>
  </si>
  <si>
    <t>ねこ</t>
    <phoneticPr fontId="1"/>
  </si>
  <si>
    <t>ハムスター</t>
    <phoneticPr fontId="1"/>
  </si>
  <si>
    <t>はりねずみ</t>
    <phoneticPr fontId="1"/>
  </si>
  <si>
    <t>パンダ</t>
    <phoneticPr fontId="1"/>
  </si>
  <si>
    <t>ごりら</t>
    <phoneticPr fontId="1"/>
  </si>
  <si>
    <t>ひょう</t>
    <phoneticPr fontId="1"/>
  </si>
  <si>
    <t>カンガルー</t>
    <phoneticPr fontId="1"/>
  </si>
  <si>
    <t>アルパカ</t>
    <phoneticPr fontId="1"/>
  </si>
  <si>
    <t>らくだ</t>
    <phoneticPr fontId="1"/>
  </si>
  <si>
    <t>ろば</t>
    <phoneticPr fontId="1"/>
  </si>
  <si>
    <t>いそぎんちゃく</t>
    <phoneticPr fontId="1"/>
  </si>
  <si>
    <t>うなぎ</t>
    <phoneticPr fontId="1"/>
  </si>
  <si>
    <t>らっこ</t>
    <phoneticPr fontId="1"/>
  </si>
  <si>
    <t>おっとせい</t>
    <phoneticPr fontId="1"/>
  </si>
  <si>
    <t>くらげ</t>
    <phoneticPr fontId="1"/>
  </si>
  <si>
    <t>こい</t>
    <phoneticPr fontId="1"/>
  </si>
  <si>
    <t>おたまじゃくし</t>
    <phoneticPr fontId="1"/>
  </si>
  <si>
    <t>さけ</t>
    <phoneticPr fontId="1"/>
  </si>
  <si>
    <t>やどかり</t>
    <phoneticPr fontId="1"/>
  </si>
  <si>
    <t>たつのおとしご</t>
    <phoneticPr fontId="1"/>
  </si>
  <si>
    <t>とびうお</t>
    <phoneticPr fontId="1"/>
  </si>
  <si>
    <t>ひとで</t>
    <phoneticPr fontId="1"/>
  </si>
  <si>
    <t>かれい</t>
    <phoneticPr fontId="1"/>
  </si>
  <si>
    <t>ふぐ</t>
    <phoneticPr fontId="1"/>
  </si>
  <si>
    <t>ふな</t>
    <phoneticPr fontId="1"/>
  </si>
  <si>
    <t>まんぼう</t>
    <phoneticPr fontId="1"/>
  </si>
  <si>
    <t>えい</t>
    <phoneticPr fontId="1"/>
  </si>
  <si>
    <t>からす</t>
    <phoneticPr fontId="1"/>
  </si>
  <si>
    <t>ペリカン</t>
    <phoneticPr fontId="1"/>
  </si>
  <si>
    <t>かもめ</t>
    <phoneticPr fontId="1"/>
  </si>
  <si>
    <t>うぐいす</t>
    <phoneticPr fontId="1"/>
  </si>
  <si>
    <t>たか</t>
    <phoneticPr fontId="1"/>
  </si>
  <si>
    <t>わし</t>
    <phoneticPr fontId="1"/>
  </si>
  <si>
    <t>おうむ</t>
    <phoneticPr fontId="1"/>
  </si>
  <si>
    <t>フラミンゴ</t>
    <phoneticPr fontId="1"/>
  </si>
  <si>
    <t>つる</t>
    <phoneticPr fontId="1"/>
  </si>
  <si>
    <t>しちめんちょう</t>
    <phoneticPr fontId="1"/>
  </si>
  <si>
    <t>だんごむし</t>
    <phoneticPr fontId="1"/>
  </si>
  <si>
    <t>かたつむり</t>
    <phoneticPr fontId="1"/>
  </si>
  <si>
    <t>あり</t>
    <phoneticPr fontId="1"/>
  </si>
  <si>
    <t>か</t>
    <phoneticPr fontId="1"/>
  </si>
  <si>
    <t>すずむし</t>
    <phoneticPr fontId="1"/>
  </si>
  <si>
    <t>ちょうちょ</t>
    <phoneticPr fontId="1"/>
  </si>
  <si>
    <t>はち</t>
    <phoneticPr fontId="1"/>
  </si>
  <si>
    <t>が</t>
    <phoneticPr fontId="1"/>
  </si>
  <si>
    <t>てんとうむし</t>
    <phoneticPr fontId="1"/>
  </si>
  <si>
    <t>とこや</t>
    <phoneticPr fontId="1"/>
  </si>
  <si>
    <t>プール</t>
    <phoneticPr fontId="1"/>
  </si>
  <si>
    <t>えき</t>
    <phoneticPr fontId="1"/>
  </si>
  <si>
    <t>ゆうえんち</t>
    <phoneticPr fontId="1"/>
  </si>
  <si>
    <t>ようちえん</t>
    <phoneticPr fontId="1"/>
  </si>
  <si>
    <t>レストラン</t>
    <phoneticPr fontId="1"/>
  </si>
  <si>
    <t>えいがかん</t>
    <phoneticPr fontId="1"/>
  </si>
  <si>
    <t>こうえん</t>
    <phoneticPr fontId="1"/>
  </si>
  <si>
    <t>こうばん</t>
    <phoneticPr fontId="1"/>
  </si>
  <si>
    <t>しょうがっこう</t>
    <phoneticPr fontId="1"/>
  </si>
  <si>
    <t>ガソリンスタンド</t>
    <phoneticPr fontId="1"/>
  </si>
  <si>
    <t>きっさてん</t>
    <phoneticPr fontId="1"/>
  </si>
  <si>
    <t>たいいくかん</t>
    <phoneticPr fontId="1"/>
  </si>
  <si>
    <t>デパート</t>
    <phoneticPr fontId="1"/>
  </si>
  <si>
    <t>びじゅつかん</t>
    <phoneticPr fontId="1"/>
  </si>
  <si>
    <t>パンやさん</t>
    <phoneticPr fontId="1"/>
  </si>
  <si>
    <t>はなや</t>
    <phoneticPr fontId="1"/>
  </si>
  <si>
    <t>クリーニングや</t>
    <phoneticPr fontId="1"/>
  </si>
  <si>
    <t>スーパーマーケット</t>
    <phoneticPr fontId="1"/>
  </si>
  <si>
    <t>コンビニ</t>
    <phoneticPr fontId="1"/>
  </si>
  <si>
    <t>ゴルフじょう</t>
    <phoneticPr fontId="1"/>
  </si>
  <si>
    <t>ボーリングじょう</t>
    <phoneticPr fontId="1"/>
  </si>
  <si>
    <t>スキーじょう</t>
    <phoneticPr fontId="1"/>
  </si>
  <si>
    <t>スケートじょう</t>
    <phoneticPr fontId="1"/>
  </si>
  <si>
    <t>てんもんだい</t>
    <phoneticPr fontId="1"/>
  </si>
  <si>
    <t>とうだい</t>
    <phoneticPr fontId="1"/>
  </si>
  <si>
    <t>はたけ</t>
    <phoneticPr fontId="1"/>
  </si>
  <si>
    <t>みなと</t>
    <phoneticPr fontId="1"/>
  </si>
  <si>
    <t>もり</t>
    <phoneticPr fontId="1"/>
  </si>
  <si>
    <t>はし</t>
    <phoneticPr fontId="1"/>
  </si>
  <si>
    <t>かわ</t>
    <phoneticPr fontId="1"/>
  </si>
  <si>
    <t>たき</t>
    <phoneticPr fontId="1"/>
  </si>
  <si>
    <t>じょうろ</t>
    <phoneticPr fontId="1"/>
  </si>
  <si>
    <t>スコップ</t>
    <phoneticPr fontId="1"/>
  </si>
  <si>
    <t>のみ</t>
    <phoneticPr fontId="1"/>
  </si>
  <si>
    <t>きゃたつ</t>
    <phoneticPr fontId="1"/>
  </si>
  <si>
    <t>ペンチ</t>
    <phoneticPr fontId="1"/>
  </si>
  <si>
    <t>モップ</t>
    <phoneticPr fontId="1"/>
  </si>
  <si>
    <t>ばけつ</t>
    <phoneticPr fontId="1"/>
  </si>
  <si>
    <t>くまで</t>
    <phoneticPr fontId="1"/>
  </si>
  <si>
    <t>メジャー</t>
    <phoneticPr fontId="1"/>
  </si>
  <si>
    <t>ノート</t>
    <phoneticPr fontId="1"/>
  </si>
  <si>
    <t>カッター</t>
    <phoneticPr fontId="1"/>
  </si>
  <si>
    <t>くし</t>
    <phoneticPr fontId="1"/>
  </si>
  <si>
    <t>はぶらし</t>
    <phoneticPr fontId="1"/>
  </si>
  <si>
    <t>うきわ</t>
    <phoneticPr fontId="1"/>
  </si>
  <si>
    <t>コーヒーカップ</t>
    <phoneticPr fontId="1"/>
  </si>
  <si>
    <t>コップ</t>
    <phoneticPr fontId="1"/>
  </si>
  <si>
    <t>スプーン</t>
    <phoneticPr fontId="1"/>
  </si>
  <si>
    <t>フォーク</t>
    <phoneticPr fontId="1"/>
  </si>
  <si>
    <t>ナイフ</t>
    <phoneticPr fontId="1"/>
  </si>
  <si>
    <t>せんぬき</t>
    <phoneticPr fontId="1"/>
  </si>
  <si>
    <t>ふらいがえし</t>
    <phoneticPr fontId="1"/>
  </si>
  <si>
    <t>あわだてき</t>
    <phoneticPr fontId="1"/>
  </si>
  <si>
    <t>むしかご</t>
    <phoneticPr fontId="1"/>
  </si>
  <si>
    <t>うんてんしゅ</t>
    <phoneticPr fontId="1"/>
  </si>
  <si>
    <t>おいしゃさん</t>
    <phoneticPr fontId="1"/>
  </si>
  <si>
    <t>かんごし</t>
    <phoneticPr fontId="1"/>
  </si>
  <si>
    <t>おまわりさん</t>
    <phoneticPr fontId="1"/>
  </si>
  <si>
    <t>けいびいん</t>
    <phoneticPr fontId="1"/>
  </si>
  <si>
    <t>しょうぼうし</t>
    <phoneticPr fontId="1"/>
  </si>
  <si>
    <t>びようし</t>
    <phoneticPr fontId="1"/>
  </si>
  <si>
    <t>せんせい</t>
    <phoneticPr fontId="1"/>
  </si>
  <si>
    <t>ほいくし</t>
    <phoneticPr fontId="1"/>
  </si>
  <si>
    <t>やきゅうせんしゅ</t>
    <phoneticPr fontId="1"/>
  </si>
  <si>
    <t>しいくいん</t>
    <phoneticPr fontId="1"/>
  </si>
  <si>
    <t>かみのけ</t>
    <phoneticPr fontId="1"/>
  </si>
  <si>
    <t>かお</t>
    <phoneticPr fontId="1"/>
  </si>
  <si>
    <t>おでこ</t>
    <phoneticPr fontId="1"/>
  </si>
  <si>
    <t>め</t>
    <phoneticPr fontId="1"/>
  </si>
  <si>
    <t>まゆげ</t>
    <phoneticPr fontId="1"/>
  </si>
  <si>
    <t>まぶた</t>
    <phoneticPr fontId="1"/>
  </si>
  <si>
    <t>はな</t>
    <phoneticPr fontId="1"/>
  </si>
  <si>
    <t>くち</t>
    <phoneticPr fontId="1"/>
  </si>
  <si>
    <t>あご</t>
    <phoneticPr fontId="1"/>
  </si>
  <si>
    <t>みけん</t>
    <phoneticPr fontId="1"/>
  </si>
  <si>
    <t>こめかみ</t>
    <phoneticPr fontId="1"/>
  </si>
  <si>
    <t>つむじ</t>
    <phoneticPr fontId="1"/>
  </si>
  <si>
    <t>みみ</t>
    <phoneticPr fontId="1"/>
  </si>
  <si>
    <t>ほほ</t>
    <phoneticPr fontId="1"/>
  </si>
  <si>
    <t>えくぼ</t>
    <phoneticPr fontId="1"/>
  </si>
  <si>
    <t>くび</t>
    <phoneticPr fontId="1"/>
  </si>
  <si>
    <t>かた</t>
    <phoneticPr fontId="1"/>
  </si>
  <si>
    <t>さこつ</t>
    <phoneticPr fontId="1"/>
  </si>
  <si>
    <t>むね</t>
    <phoneticPr fontId="1"/>
  </si>
  <si>
    <t>ひじ</t>
    <phoneticPr fontId="1"/>
  </si>
  <si>
    <t>てくび</t>
    <phoneticPr fontId="1"/>
  </si>
  <si>
    <t>おやゆび</t>
    <phoneticPr fontId="1"/>
  </si>
  <si>
    <t>ひとさしゆび</t>
    <phoneticPr fontId="1"/>
  </si>
  <si>
    <t>なかゆび</t>
    <phoneticPr fontId="1"/>
  </si>
  <si>
    <t>くすりゆび</t>
    <phoneticPr fontId="1"/>
  </si>
  <si>
    <t>こゆび</t>
    <phoneticPr fontId="1"/>
  </si>
  <si>
    <t>おへそ</t>
    <phoneticPr fontId="1"/>
  </si>
  <si>
    <t>こし</t>
    <phoneticPr fontId="1"/>
  </si>
  <si>
    <t>ふともも</t>
    <phoneticPr fontId="1"/>
  </si>
  <si>
    <t>ひざ</t>
    <phoneticPr fontId="1"/>
  </si>
  <si>
    <t>ふくらはぎ</t>
    <phoneticPr fontId="1"/>
  </si>
  <si>
    <t>すね</t>
    <phoneticPr fontId="1"/>
  </si>
  <si>
    <t>あしくび</t>
    <phoneticPr fontId="1"/>
  </si>
  <si>
    <t>つまさき</t>
    <phoneticPr fontId="1"/>
  </si>
  <si>
    <t>かかと</t>
    <phoneticPr fontId="1"/>
  </si>
  <si>
    <t>あしのうら</t>
    <phoneticPr fontId="1"/>
  </si>
  <si>
    <t>まる</t>
    <phoneticPr fontId="1"/>
  </si>
  <si>
    <t>さんかく</t>
    <phoneticPr fontId="1"/>
  </si>
  <si>
    <t>しかく</t>
    <phoneticPr fontId="1"/>
  </si>
  <si>
    <t>ごかっけい</t>
    <phoneticPr fontId="1"/>
  </si>
  <si>
    <t>ろっかけい</t>
    <phoneticPr fontId="1"/>
  </si>
  <si>
    <t>たまごがた</t>
    <phoneticPr fontId="1"/>
  </si>
  <si>
    <t>ながしかく</t>
    <phoneticPr fontId="1"/>
  </si>
  <si>
    <t>おうぎがた</t>
    <phoneticPr fontId="1"/>
  </si>
  <si>
    <t>みかづきがた</t>
    <phoneticPr fontId="1"/>
  </si>
  <si>
    <t>ほしがた</t>
    <phoneticPr fontId="1"/>
  </si>
  <si>
    <t>ひしがた</t>
    <phoneticPr fontId="1"/>
  </si>
  <si>
    <t>ばつ</t>
    <phoneticPr fontId="1"/>
  </si>
  <si>
    <t>てんせん</t>
    <phoneticPr fontId="1"/>
  </si>
  <si>
    <t>なみせん</t>
    <phoneticPr fontId="1"/>
  </si>
  <si>
    <t>じぐざぐ</t>
    <phoneticPr fontId="1"/>
  </si>
  <si>
    <t>うずまき</t>
    <phoneticPr fontId="1"/>
  </si>
  <si>
    <t>やじるし</t>
    <phoneticPr fontId="1"/>
  </si>
  <si>
    <t>しろ</t>
    <phoneticPr fontId="1"/>
  </si>
  <si>
    <t>くろ</t>
    <phoneticPr fontId="1"/>
  </si>
  <si>
    <t>あお</t>
    <phoneticPr fontId="1"/>
  </si>
  <si>
    <t>おれんじ</t>
    <phoneticPr fontId="1"/>
  </si>
  <si>
    <t>みずいろ</t>
    <phoneticPr fontId="1"/>
  </si>
  <si>
    <t>むらさき</t>
    <phoneticPr fontId="1"/>
  </si>
  <si>
    <t>バス</t>
    <phoneticPr fontId="1"/>
  </si>
  <si>
    <t>タクシー</t>
    <phoneticPr fontId="1"/>
  </si>
  <si>
    <t>パトカー</t>
    <phoneticPr fontId="1"/>
  </si>
  <si>
    <t>しょうぼうしゃ</t>
    <phoneticPr fontId="1"/>
  </si>
  <si>
    <t>きゅうきゅしゃ</t>
    <phoneticPr fontId="1"/>
  </si>
  <si>
    <t>しんかんせん</t>
    <phoneticPr fontId="1"/>
  </si>
  <si>
    <t>モノレール</t>
    <phoneticPr fontId="1"/>
  </si>
  <si>
    <t>ロープウェイ</t>
    <phoneticPr fontId="1"/>
  </si>
  <si>
    <t>ロケット</t>
    <phoneticPr fontId="1"/>
  </si>
  <si>
    <t>クレーンしゃ</t>
    <phoneticPr fontId="1"/>
  </si>
  <si>
    <t>ブルドーザー</t>
    <phoneticPr fontId="1"/>
  </si>
  <si>
    <t>ダンプカー</t>
    <phoneticPr fontId="1"/>
  </si>
  <si>
    <t>ショベルカー</t>
    <phoneticPr fontId="1"/>
  </si>
  <si>
    <t>ヘリコプター</t>
    <phoneticPr fontId="1"/>
  </si>
  <si>
    <t>ひこうせん</t>
    <phoneticPr fontId="1"/>
  </si>
  <si>
    <t>ききゅう</t>
    <phoneticPr fontId="1"/>
  </si>
  <si>
    <t>オートバイ</t>
    <phoneticPr fontId="1"/>
  </si>
  <si>
    <t>よっと</t>
    <phoneticPr fontId="1"/>
  </si>
  <si>
    <t>せんすいかん</t>
    <phoneticPr fontId="1"/>
  </si>
  <si>
    <t>ゴムボート</t>
    <phoneticPr fontId="1"/>
  </si>
  <si>
    <t>いかだ</t>
    <phoneticPr fontId="1"/>
  </si>
  <si>
    <t>うれしい</t>
    <phoneticPr fontId="1"/>
  </si>
  <si>
    <t>たのしい</t>
    <phoneticPr fontId="1"/>
  </si>
  <si>
    <t>おもしろい</t>
    <phoneticPr fontId="1"/>
  </si>
  <si>
    <t>きもちいい</t>
    <phoneticPr fontId="1"/>
  </si>
  <si>
    <t>まんぞくだ</t>
    <phoneticPr fontId="1"/>
  </si>
  <si>
    <t>きんちょうする</t>
    <phoneticPr fontId="1"/>
  </si>
  <si>
    <t>こわい</t>
    <phoneticPr fontId="1"/>
  </si>
  <si>
    <t>はずかしい</t>
    <phoneticPr fontId="1"/>
  </si>
  <si>
    <t>かんげきする</t>
    <phoneticPr fontId="1"/>
  </si>
  <si>
    <t>かんしゃする</t>
    <phoneticPr fontId="1"/>
  </si>
  <si>
    <t>かなしい</t>
    <phoneticPr fontId="1"/>
  </si>
  <si>
    <t>くるしい</t>
    <phoneticPr fontId="1"/>
  </si>
  <si>
    <t>ふしぎだ</t>
    <phoneticPr fontId="1"/>
  </si>
  <si>
    <t>あきれる</t>
    <phoneticPr fontId="1"/>
  </si>
  <si>
    <t>かわいい</t>
    <phoneticPr fontId="1"/>
  </si>
  <si>
    <t>かわいそう</t>
    <phoneticPr fontId="1"/>
  </si>
  <si>
    <t>きもちわるい</t>
    <phoneticPr fontId="1"/>
  </si>
  <si>
    <t>しんぱい</t>
    <phoneticPr fontId="1"/>
  </si>
  <si>
    <t>うらやましい</t>
    <phoneticPr fontId="1"/>
  </si>
  <si>
    <t>むちゅう</t>
    <phoneticPr fontId="1"/>
  </si>
  <si>
    <t>おこる</t>
    <phoneticPr fontId="1"/>
  </si>
  <si>
    <t>ほこらしい</t>
    <phoneticPr fontId="1"/>
  </si>
  <si>
    <t>なつかしい</t>
    <phoneticPr fontId="1"/>
  </si>
  <si>
    <t>どきどきする</t>
    <phoneticPr fontId="1"/>
  </si>
  <si>
    <t>さびしい</t>
    <phoneticPr fontId="1"/>
  </si>
  <si>
    <t>つまらない</t>
    <phoneticPr fontId="1"/>
  </si>
  <si>
    <t>おちこむ</t>
    <phoneticPr fontId="1"/>
  </si>
  <si>
    <t>くやしい</t>
    <phoneticPr fontId="1"/>
  </si>
  <si>
    <t>ぞっとする</t>
    <phoneticPr fontId="1"/>
  </si>
  <si>
    <t>おおきい</t>
    <phoneticPr fontId="1"/>
  </si>
  <si>
    <t>ちいさい</t>
    <phoneticPr fontId="1"/>
  </si>
  <si>
    <t>ながい</t>
    <phoneticPr fontId="1"/>
  </si>
  <si>
    <t>みじかい</t>
    <phoneticPr fontId="1"/>
  </si>
  <si>
    <t>たかい</t>
    <phoneticPr fontId="1"/>
  </si>
  <si>
    <t>ひくい</t>
    <phoneticPr fontId="1"/>
  </si>
  <si>
    <t>おもい</t>
    <phoneticPr fontId="1"/>
  </si>
  <si>
    <t>かるい</t>
    <phoneticPr fontId="1"/>
  </si>
  <si>
    <t>あつい</t>
    <phoneticPr fontId="1"/>
  </si>
  <si>
    <t>さむい</t>
    <phoneticPr fontId="1"/>
  </si>
  <si>
    <t>うすい</t>
    <phoneticPr fontId="1"/>
  </si>
  <si>
    <t>ふとい</t>
    <phoneticPr fontId="1"/>
  </si>
  <si>
    <t>ほそい</t>
    <phoneticPr fontId="1"/>
  </si>
  <si>
    <t>おおい</t>
    <phoneticPr fontId="1"/>
  </si>
  <si>
    <t>すくない</t>
    <phoneticPr fontId="1"/>
  </si>
  <si>
    <t>ちかい</t>
    <phoneticPr fontId="1"/>
  </si>
  <si>
    <t>とおい</t>
    <phoneticPr fontId="1"/>
  </si>
  <si>
    <t>ふかい</t>
    <phoneticPr fontId="1"/>
  </si>
  <si>
    <t>あさい</t>
    <phoneticPr fontId="1"/>
  </si>
  <si>
    <t>やわらかい</t>
    <phoneticPr fontId="1"/>
  </si>
  <si>
    <t>かたい</t>
    <phoneticPr fontId="1"/>
  </si>
  <si>
    <t>おそい</t>
    <phoneticPr fontId="1"/>
  </si>
  <si>
    <t>はやい</t>
    <phoneticPr fontId="1"/>
  </si>
  <si>
    <t>せまい</t>
    <phoneticPr fontId="1"/>
  </si>
  <si>
    <t>ひろい</t>
    <phoneticPr fontId="1"/>
  </si>
  <si>
    <t>くらい</t>
    <phoneticPr fontId="1"/>
  </si>
  <si>
    <t>しょっぱい</t>
    <phoneticPr fontId="1"/>
  </si>
  <si>
    <t>あかるい</t>
    <phoneticPr fontId="1"/>
  </si>
  <si>
    <t>ふるい</t>
    <phoneticPr fontId="1"/>
  </si>
  <si>
    <t>あたらしい</t>
    <phoneticPr fontId="1"/>
  </si>
  <si>
    <t>みる</t>
    <phoneticPr fontId="1"/>
  </si>
  <si>
    <t>きく</t>
    <phoneticPr fontId="1"/>
  </si>
  <si>
    <t>たべる</t>
    <phoneticPr fontId="1"/>
  </si>
  <si>
    <t>のむ</t>
    <phoneticPr fontId="1"/>
  </si>
  <si>
    <t>はなす</t>
    <phoneticPr fontId="1"/>
  </si>
  <si>
    <t>たつ</t>
    <phoneticPr fontId="1"/>
  </si>
  <si>
    <t>すわる</t>
    <phoneticPr fontId="1"/>
  </si>
  <si>
    <t>よむ</t>
    <phoneticPr fontId="1"/>
  </si>
  <si>
    <t>かく</t>
    <phoneticPr fontId="1"/>
  </si>
  <si>
    <t>おもう</t>
    <phoneticPr fontId="1"/>
  </si>
  <si>
    <t>わらう</t>
    <phoneticPr fontId="1"/>
  </si>
  <si>
    <t>さけぶ</t>
    <phoneticPr fontId="1"/>
  </si>
  <si>
    <t>なく</t>
    <phoneticPr fontId="1"/>
  </si>
  <si>
    <t>あやまる</t>
    <phoneticPr fontId="1"/>
  </si>
  <si>
    <t>いく</t>
    <phoneticPr fontId="1"/>
  </si>
  <si>
    <t>くる</t>
    <phoneticPr fontId="1"/>
  </si>
  <si>
    <t>まつ</t>
    <phoneticPr fontId="1"/>
  </si>
  <si>
    <t>あう</t>
    <phoneticPr fontId="1"/>
  </si>
  <si>
    <t>ねる</t>
    <phoneticPr fontId="1"/>
  </si>
  <si>
    <t>あるく</t>
    <phoneticPr fontId="1"/>
  </si>
  <si>
    <t>はしる</t>
    <phoneticPr fontId="1"/>
  </si>
  <si>
    <t>あげる</t>
    <phoneticPr fontId="1"/>
  </si>
  <si>
    <t>さげる</t>
    <phoneticPr fontId="1"/>
  </si>
  <si>
    <t>つくる</t>
    <phoneticPr fontId="1"/>
  </si>
  <si>
    <t>こわす</t>
    <phoneticPr fontId="1"/>
  </si>
  <si>
    <t>わたす</t>
    <phoneticPr fontId="1"/>
  </si>
  <si>
    <t>おく</t>
    <phoneticPr fontId="1"/>
  </si>
  <si>
    <t>つむ</t>
    <phoneticPr fontId="1"/>
  </si>
  <si>
    <t>とぶ</t>
    <phoneticPr fontId="1"/>
  </si>
  <si>
    <t>ける</t>
    <phoneticPr fontId="1"/>
  </si>
  <si>
    <t>またがる</t>
    <phoneticPr fontId="1"/>
  </si>
  <si>
    <t>でる</t>
    <phoneticPr fontId="1"/>
  </si>
  <si>
    <t>はいる</t>
    <phoneticPr fontId="1"/>
  </si>
  <si>
    <t>はたらく</t>
    <phoneticPr fontId="1"/>
  </si>
  <si>
    <t>さそう</t>
    <phoneticPr fontId="1"/>
  </si>
  <si>
    <t>さがす</t>
    <phoneticPr fontId="1"/>
  </si>
  <si>
    <t>うむ</t>
    <phoneticPr fontId="1"/>
  </si>
  <si>
    <t>ながれる</t>
    <phoneticPr fontId="1"/>
  </si>
  <si>
    <t>トースト</t>
    <phoneticPr fontId="1"/>
  </si>
  <si>
    <t>コアラ</t>
    <phoneticPr fontId="1"/>
  </si>
  <si>
    <t>トラ</t>
    <phoneticPr fontId="1"/>
  </si>
  <si>
    <t>ボールペン</t>
    <phoneticPr fontId="1"/>
  </si>
  <si>
    <t>コンパス</t>
    <phoneticPr fontId="1"/>
  </si>
  <si>
    <t>クリップ</t>
    <phoneticPr fontId="1"/>
  </si>
  <si>
    <t>さんかくじょうぎ</t>
    <phoneticPr fontId="1"/>
  </si>
  <si>
    <t>ボール</t>
    <phoneticPr fontId="1"/>
  </si>
  <si>
    <t>そうじゅうし</t>
    <phoneticPr fontId="1"/>
  </si>
  <si>
    <t>ももいろ</t>
    <phoneticPr fontId="1"/>
  </si>
  <si>
    <t>ついたち</t>
    <phoneticPr fontId="1"/>
  </si>
  <si>
    <t>ふつか</t>
    <phoneticPr fontId="1"/>
  </si>
  <si>
    <t>みっか</t>
    <phoneticPr fontId="1"/>
  </si>
  <si>
    <t>よっか</t>
    <phoneticPr fontId="1"/>
  </si>
  <si>
    <t>いつか</t>
    <phoneticPr fontId="1"/>
  </si>
  <si>
    <t>むいか</t>
    <phoneticPr fontId="1"/>
  </si>
  <si>
    <t>なのか</t>
    <phoneticPr fontId="1"/>
  </si>
  <si>
    <t>ようか</t>
    <phoneticPr fontId="1"/>
  </si>
  <si>
    <t>ここのか</t>
    <phoneticPr fontId="1"/>
  </si>
  <si>
    <t>とうか</t>
    <phoneticPr fontId="1"/>
  </si>
  <si>
    <t>こくごじてん</t>
    <phoneticPr fontId="1"/>
  </si>
  <si>
    <t>らっきょう</t>
    <phoneticPr fontId="1"/>
  </si>
  <si>
    <t>こうちゃ</t>
    <phoneticPr fontId="1"/>
  </si>
  <si>
    <t>おもち</t>
    <phoneticPr fontId="1"/>
  </si>
  <si>
    <t>おすいもの</t>
    <phoneticPr fontId="1"/>
  </si>
  <si>
    <t>たまごかけごはん</t>
    <phoneticPr fontId="1"/>
  </si>
  <si>
    <t>しりもち</t>
    <phoneticPr fontId="1"/>
  </si>
  <si>
    <t>かしわもち</t>
    <phoneticPr fontId="1"/>
  </si>
  <si>
    <t>くさもち</t>
    <phoneticPr fontId="1"/>
  </si>
  <si>
    <t>まんじゅう</t>
    <phoneticPr fontId="1"/>
  </si>
  <si>
    <t>うなどん</t>
    <phoneticPr fontId="1"/>
  </si>
  <si>
    <t>おやこどん</t>
    <phoneticPr fontId="1"/>
  </si>
  <si>
    <t>よういどん</t>
    <phoneticPr fontId="1"/>
  </si>
  <si>
    <t>あじつけのり</t>
    <phoneticPr fontId="1"/>
  </si>
  <si>
    <t>ゆでたまご</t>
    <phoneticPr fontId="1"/>
  </si>
  <si>
    <t>消しゴム</t>
    <rPh sb="0" eb="1">
      <t>ケ</t>
    </rPh>
    <phoneticPr fontId="1"/>
  </si>
  <si>
    <t>あつあげ</t>
    <phoneticPr fontId="1"/>
  </si>
  <si>
    <t>がっこう</t>
    <phoneticPr fontId="1"/>
  </si>
  <si>
    <t>まよなか</t>
    <phoneticPr fontId="1"/>
  </si>
  <si>
    <t>らいおん</t>
    <phoneticPr fontId="1"/>
  </si>
  <si>
    <t>あくま</t>
    <phoneticPr fontId="1"/>
  </si>
  <si>
    <t>にほんざる</t>
    <phoneticPr fontId="1"/>
  </si>
  <si>
    <t>しじみ</t>
    <phoneticPr fontId="1"/>
  </si>
  <si>
    <t>ひらめ</t>
    <phoneticPr fontId="1"/>
  </si>
  <si>
    <t>かなへび</t>
    <phoneticPr fontId="1"/>
  </si>
  <si>
    <t>むし</t>
    <phoneticPr fontId="1"/>
  </si>
  <si>
    <t>とり</t>
    <phoneticPr fontId="1"/>
  </si>
  <si>
    <t>さかな</t>
    <phoneticPr fontId="1"/>
  </si>
  <si>
    <t>ふく</t>
    <phoneticPr fontId="1"/>
  </si>
  <si>
    <t>ぺんぎん</t>
    <phoneticPr fontId="1"/>
  </si>
  <si>
    <t>ちゅうがっこう</t>
    <phoneticPr fontId="1"/>
  </si>
  <si>
    <t>ほんや</t>
    <phoneticPr fontId="1"/>
  </si>
  <si>
    <t>おもちゃや</t>
    <phoneticPr fontId="1"/>
  </si>
  <si>
    <t>けいさつしょ</t>
    <phoneticPr fontId="1"/>
  </si>
  <si>
    <t>やま</t>
    <phoneticPr fontId="1"/>
  </si>
  <si>
    <t>はやし</t>
    <phoneticPr fontId="1"/>
  </si>
  <si>
    <t>いけ</t>
    <phoneticPr fontId="1"/>
  </si>
  <si>
    <t>たんぼ</t>
    <phoneticPr fontId="1"/>
  </si>
  <si>
    <t>のはら</t>
    <phoneticPr fontId="1"/>
  </si>
  <si>
    <t>じんじゃ</t>
    <phoneticPr fontId="1"/>
  </si>
  <si>
    <t>おてら</t>
    <phoneticPr fontId="1"/>
  </si>
  <si>
    <t>すいはんき</t>
    <phoneticPr fontId="1"/>
  </si>
  <si>
    <t>でんしれんじ</t>
    <phoneticPr fontId="1"/>
  </si>
  <si>
    <t>ふらいぱん</t>
    <phoneticPr fontId="1"/>
  </si>
  <si>
    <t>list86</t>
    <phoneticPr fontId="1"/>
  </si>
  <si>
    <t>list87</t>
    <phoneticPr fontId="1"/>
  </si>
  <si>
    <t>list88</t>
    <phoneticPr fontId="1"/>
  </si>
  <si>
    <t>list89</t>
    <phoneticPr fontId="1"/>
  </si>
  <si>
    <t>list90</t>
    <phoneticPr fontId="1"/>
  </si>
  <si>
    <t>list91</t>
    <phoneticPr fontId="1"/>
  </si>
  <si>
    <t>list92</t>
    <phoneticPr fontId="1"/>
  </si>
  <si>
    <t>list93</t>
    <phoneticPr fontId="1"/>
  </si>
  <si>
    <t>list94</t>
    <phoneticPr fontId="1"/>
  </si>
  <si>
    <t>list95</t>
    <phoneticPr fontId="1"/>
  </si>
  <si>
    <t>list96</t>
    <phoneticPr fontId="1"/>
  </si>
  <si>
    <t>すみ</t>
    <phoneticPr fontId="1"/>
  </si>
  <si>
    <t>はみがきこ</t>
    <phoneticPr fontId="1"/>
  </si>
  <si>
    <t>たおる</t>
    <phoneticPr fontId="1"/>
  </si>
  <si>
    <t>そうじき</t>
    <phoneticPr fontId="1"/>
  </si>
  <si>
    <t>せんたくき</t>
    <phoneticPr fontId="1"/>
  </si>
  <si>
    <t>かたたき</t>
    <phoneticPr fontId="1"/>
  </si>
  <si>
    <t>かがみ</t>
    <phoneticPr fontId="1"/>
  </si>
  <si>
    <t>list97</t>
    <phoneticPr fontId="1"/>
  </si>
  <si>
    <t>list98</t>
    <phoneticPr fontId="1"/>
  </si>
  <si>
    <t>list99</t>
    <phoneticPr fontId="1"/>
  </si>
  <si>
    <t>list100</t>
    <phoneticPr fontId="1"/>
  </si>
  <si>
    <t>list101</t>
    <phoneticPr fontId="1"/>
  </si>
  <si>
    <t>list104</t>
    <phoneticPr fontId="1"/>
  </si>
  <si>
    <t>list102</t>
    <phoneticPr fontId="1"/>
  </si>
  <si>
    <t>list103</t>
    <phoneticPr fontId="1"/>
  </si>
  <si>
    <t>list105</t>
    <phoneticPr fontId="1"/>
  </si>
  <si>
    <t>たいじゅうけい</t>
    <phoneticPr fontId="1"/>
  </si>
  <si>
    <t>けつあつけい</t>
    <phoneticPr fontId="1"/>
  </si>
  <si>
    <t>list106</t>
    <phoneticPr fontId="1"/>
  </si>
  <si>
    <t>list107</t>
    <phoneticPr fontId="1"/>
  </si>
  <si>
    <t>list108</t>
    <phoneticPr fontId="1"/>
  </si>
  <si>
    <t>だいくさん</t>
    <phoneticPr fontId="1"/>
  </si>
  <si>
    <t>おじぞうさん</t>
    <phoneticPr fontId="1"/>
  </si>
  <si>
    <t>list109</t>
    <phoneticPr fontId="1"/>
  </si>
  <si>
    <t>list110</t>
    <phoneticPr fontId="1"/>
  </si>
  <si>
    <t>list111</t>
    <phoneticPr fontId="1"/>
  </si>
  <si>
    <t>list112</t>
    <phoneticPr fontId="1"/>
  </si>
  <si>
    <t>list113</t>
    <phoneticPr fontId="1"/>
  </si>
  <si>
    <t>list114</t>
    <phoneticPr fontId="1"/>
  </si>
  <si>
    <t>list115</t>
    <phoneticPr fontId="1"/>
  </si>
  <si>
    <t>つちふまず</t>
    <phoneticPr fontId="1"/>
  </si>
  <si>
    <t>list116</t>
    <phoneticPr fontId="1"/>
  </si>
  <si>
    <t>list117</t>
    <phoneticPr fontId="1"/>
  </si>
  <si>
    <t>list118</t>
    <phoneticPr fontId="1"/>
  </si>
  <si>
    <t>list119</t>
    <phoneticPr fontId="1"/>
  </si>
  <si>
    <t>list120</t>
    <phoneticPr fontId="1"/>
  </si>
  <si>
    <t>まつげ</t>
    <phoneticPr fontId="1"/>
  </si>
  <si>
    <t>よこ</t>
    <phoneticPr fontId="1"/>
  </si>
  <si>
    <t>list121</t>
    <phoneticPr fontId="1"/>
  </si>
  <si>
    <t>list122</t>
    <phoneticPr fontId="1"/>
  </si>
  <si>
    <t>list123</t>
    <phoneticPr fontId="1"/>
  </si>
  <si>
    <t>list124</t>
    <phoneticPr fontId="1"/>
  </si>
  <si>
    <t>list125</t>
    <phoneticPr fontId="1"/>
  </si>
  <si>
    <t>かんしゃ</t>
    <phoneticPr fontId="1"/>
  </si>
  <si>
    <t>list126</t>
    <phoneticPr fontId="1"/>
  </si>
  <si>
    <t>list127</t>
    <phoneticPr fontId="1"/>
  </si>
  <si>
    <t>list128</t>
    <phoneticPr fontId="1"/>
  </si>
  <si>
    <t>list129</t>
    <phoneticPr fontId="1"/>
  </si>
  <si>
    <t>list130</t>
    <phoneticPr fontId="1"/>
  </si>
  <si>
    <t>ちかてつ</t>
    <phoneticPr fontId="1"/>
  </si>
  <si>
    <t>list131</t>
    <phoneticPr fontId="1"/>
  </si>
  <si>
    <t>list132</t>
    <phoneticPr fontId="1"/>
  </si>
  <si>
    <t>list133</t>
    <phoneticPr fontId="1"/>
  </si>
  <si>
    <t>list134</t>
    <phoneticPr fontId="1"/>
  </si>
  <si>
    <t>list135</t>
    <phoneticPr fontId="1"/>
  </si>
  <si>
    <t>はつか</t>
    <phoneticPr fontId="1"/>
  </si>
  <si>
    <t>せいかつ</t>
    <phoneticPr fontId="1"/>
  </si>
  <si>
    <t>さるかにがっせん</t>
    <phoneticPr fontId="1"/>
  </si>
  <si>
    <t>はなさかじいさん</t>
    <phoneticPr fontId="1"/>
  </si>
  <si>
    <t>うらしまたろう</t>
    <phoneticPr fontId="1"/>
  </si>
  <si>
    <t>list136</t>
    <phoneticPr fontId="1"/>
  </si>
  <si>
    <t>げつようび</t>
    <phoneticPr fontId="1"/>
  </si>
  <si>
    <t>そとあそび</t>
    <phoneticPr fontId="1"/>
  </si>
  <si>
    <t>みずあそび</t>
    <phoneticPr fontId="1"/>
  </si>
  <si>
    <t>じゅういちがつ</t>
    <phoneticPr fontId="1"/>
  </si>
  <si>
    <t>じゅうにがつ</t>
    <phoneticPr fontId="1"/>
  </si>
  <si>
    <t>おしょうがつ</t>
    <phoneticPr fontId="1"/>
  </si>
  <si>
    <t>はる</t>
    <phoneticPr fontId="1"/>
  </si>
  <si>
    <t>なつ</t>
    <phoneticPr fontId="1"/>
  </si>
  <si>
    <t>あき</t>
    <phoneticPr fontId="1"/>
  </si>
  <si>
    <t>ふゆ</t>
    <phoneticPr fontId="1"/>
  </si>
  <si>
    <t>みぎ</t>
    <phoneticPr fontId="1"/>
  </si>
  <si>
    <t>ひだり</t>
    <phoneticPr fontId="1"/>
  </si>
  <si>
    <t>どようび</t>
    <phoneticPr fontId="1"/>
  </si>
  <si>
    <t>list10</t>
    <phoneticPr fontId="1"/>
  </si>
  <si>
    <t>list11</t>
    <phoneticPr fontId="1"/>
  </si>
  <si>
    <t>list12</t>
    <phoneticPr fontId="1"/>
  </si>
  <si>
    <t>list13</t>
    <phoneticPr fontId="1"/>
  </si>
  <si>
    <t>list14</t>
    <phoneticPr fontId="1"/>
  </si>
  <si>
    <t>list15</t>
    <phoneticPr fontId="1"/>
  </si>
  <si>
    <t>list16</t>
    <phoneticPr fontId="1"/>
  </si>
  <si>
    <t>list17</t>
    <phoneticPr fontId="1"/>
  </si>
  <si>
    <t>list18</t>
    <phoneticPr fontId="1"/>
  </si>
  <si>
    <t>list19</t>
    <phoneticPr fontId="1"/>
  </si>
  <si>
    <t>list20</t>
    <phoneticPr fontId="1"/>
  </si>
  <si>
    <t>list21</t>
    <phoneticPr fontId="1"/>
  </si>
  <si>
    <t>list22</t>
    <phoneticPr fontId="1"/>
  </si>
  <si>
    <t>list23</t>
    <phoneticPr fontId="1"/>
  </si>
  <si>
    <t>list24</t>
    <phoneticPr fontId="1"/>
  </si>
  <si>
    <t>list25</t>
    <phoneticPr fontId="1"/>
  </si>
  <si>
    <t>list26</t>
    <phoneticPr fontId="1"/>
  </si>
  <si>
    <t>list27</t>
    <phoneticPr fontId="1"/>
  </si>
  <si>
    <t>list28</t>
    <phoneticPr fontId="1"/>
  </si>
  <si>
    <t>list29</t>
    <phoneticPr fontId="1"/>
  </si>
  <si>
    <t>list30</t>
    <phoneticPr fontId="1"/>
  </si>
  <si>
    <t>list31</t>
    <phoneticPr fontId="1"/>
  </si>
  <si>
    <t>list32</t>
    <phoneticPr fontId="1"/>
  </si>
  <si>
    <t>list33</t>
    <phoneticPr fontId="1"/>
  </si>
  <si>
    <t>list34</t>
    <phoneticPr fontId="1"/>
  </si>
  <si>
    <t>list35</t>
    <phoneticPr fontId="1"/>
  </si>
  <si>
    <t>list36</t>
    <phoneticPr fontId="1"/>
  </si>
  <si>
    <t>list37</t>
    <phoneticPr fontId="1"/>
  </si>
  <si>
    <t>list38</t>
    <phoneticPr fontId="1"/>
  </si>
  <si>
    <t>list39</t>
    <phoneticPr fontId="1"/>
  </si>
  <si>
    <t>list40</t>
    <phoneticPr fontId="1"/>
  </si>
  <si>
    <t>list41</t>
    <phoneticPr fontId="1"/>
  </si>
  <si>
    <t>list42</t>
    <phoneticPr fontId="1"/>
  </si>
  <si>
    <t>list43</t>
    <phoneticPr fontId="1"/>
  </si>
  <si>
    <t>list44</t>
    <phoneticPr fontId="1"/>
  </si>
  <si>
    <t>list45</t>
    <phoneticPr fontId="1"/>
  </si>
  <si>
    <t>list46</t>
    <phoneticPr fontId="1"/>
  </si>
  <si>
    <t>list47</t>
    <phoneticPr fontId="1"/>
  </si>
  <si>
    <t>list48</t>
    <phoneticPr fontId="1"/>
  </si>
  <si>
    <t>list49</t>
    <phoneticPr fontId="1"/>
  </si>
  <si>
    <t>list50</t>
    <phoneticPr fontId="1"/>
  </si>
  <si>
    <t>list51</t>
    <phoneticPr fontId="1"/>
  </si>
  <si>
    <t>list52</t>
    <phoneticPr fontId="1"/>
  </si>
  <si>
    <t>list53</t>
    <phoneticPr fontId="1"/>
  </si>
  <si>
    <t>list54</t>
    <phoneticPr fontId="1"/>
  </si>
  <si>
    <t>list55</t>
    <phoneticPr fontId="1"/>
  </si>
  <si>
    <t>list56</t>
    <phoneticPr fontId="1"/>
  </si>
  <si>
    <t>list57</t>
    <phoneticPr fontId="1"/>
  </si>
  <si>
    <t>list58</t>
    <phoneticPr fontId="1"/>
  </si>
  <si>
    <t>list59</t>
    <phoneticPr fontId="1"/>
  </si>
  <si>
    <t>list60</t>
    <phoneticPr fontId="1"/>
  </si>
  <si>
    <t>list61</t>
    <phoneticPr fontId="1"/>
  </si>
  <si>
    <t>list62</t>
    <phoneticPr fontId="1"/>
  </si>
  <si>
    <t>list63</t>
    <phoneticPr fontId="1"/>
  </si>
  <si>
    <t>list64</t>
    <phoneticPr fontId="1"/>
  </si>
  <si>
    <t>list65</t>
    <phoneticPr fontId="1"/>
  </si>
  <si>
    <t>list66</t>
    <phoneticPr fontId="1"/>
  </si>
  <si>
    <t>list67</t>
    <phoneticPr fontId="1"/>
  </si>
  <si>
    <t>list68</t>
    <phoneticPr fontId="1"/>
  </si>
  <si>
    <t>list69</t>
    <phoneticPr fontId="1"/>
  </si>
  <si>
    <t>list70</t>
    <phoneticPr fontId="1"/>
  </si>
  <si>
    <t>list71</t>
    <phoneticPr fontId="1"/>
  </si>
  <si>
    <t>list72</t>
    <phoneticPr fontId="1"/>
  </si>
  <si>
    <t>list73</t>
    <phoneticPr fontId="1"/>
  </si>
  <si>
    <t>list74</t>
    <phoneticPr fontId="1"/>
  </si>
  <si>
    <t>list75</t>
    <phoneticPr fontId="1"/>
  </si>
  <si>
    <t>くるま</t>
    <phoneticPr fontId="1"/>
  </si>
  <si>
    <t>list80</t>
    <phoneticPr fontId="1"/>
  </si>
  <si>
    <t>list81</t>
    <phoneticPr fontId="1"/>
  </si>
  <si>
    <t>list82</t>
    <phoneticPr fontId="1"/>
  </si>
  <si>
    <t>list83</t>
    <phoneticPr fontId="1"/>
  </si>
  <si>
    <t>list84</t>
    <phoneticPr fontId="1"/>
  </si>
  <si>
    <t>list76</t>
    <phoneticPr fontId="1"/>
  </si>
  <si>
    <t>list77</t>
    <phoneticPr fontId="1"/>
  </si>
  <si>
    <t>list78</t>
    <phoneticPr fontId="1"/>
  </si>
  <si>
    <t>list79</t>
    <phoneticPr fontId="1"/>
  </si>
  <si>
    <t>list85</t>
    <phoneticPr fontId="1"/>
  </si>
  <si>
    <t>うたう</t>
    <phoneticPr fontId="1"/>
  </si>
  <si>
    <t>うつ</t>
    <phoneticPr fontId="1"/>
  </si>
  <si>
    <t>ゆみや</t>
    <phoneticPr fontId="1"/>
  </si>
  <si>
    <t>ほどう</t>
    <phoneticPr fontId="1"/>
  </si>
  <si>
    <t>かていかしつ</t>
    <phoneticPr fontId="1"/>
  </si>
  <si>
    <t>ずこうしつ</t>
    <phoneticPr fontId="1"/>
  </si>
  <si>
    <t>list01</t>
    <phoneticPr fontId="1"/>
  </si>
  <si>
    <t>list02</t>
    <phoneticPr fontId="1"/>
  </si>
  <si>
    <t>list03</t>
    <phoneticPr fontId="1"/>
  </si>
  <si>
    <t>list04</t>
    <phoneticPr fontId="1"/>
  </si>
  <si>
    <t>list05</t>
    <phoneticPr fontId="1"/>
  </si>
  <si>
    <t>list06</t>
    <phoneticPr fontId="1"/>
  </si>
  <si>
    <t>list07</t>
    <phoneticPr fontId="1"/>
  </si>
  <si>
    <t>list08</t>
    <phoneticPr fontId="1"/>
  </si>
  <si>
    <t>list09</t>
    <phoneticPr fontId="1"/>
  </si>
  <si>
    <t>list137</t>
    <phoneticPr fontId="1"/>
  </si>
  <si>
    <t>list138</t>
    <phoneticPr fontId="1"/>
  </si>
  <si>
    <t>list139</t>
    <phoneticPr fontId="1"/>
  </si>
  <si>
    <t>list140</t>
    <phoneticPr fontId="1"/>
  </si>
  <si>
    <t>001</t>
    <phoneticPr fontId="1"/>
  </si>
  <si>
    <t>002</t>
    <phoneticPr fontId="1"/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</si>
  <si>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</si>
  <si>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</si>
  <si>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</si>
  <si>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</si>
  <si>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</si>
  <si>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</si>
  <si>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</si>
  <si>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</si>
  <si>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</si>
  <si>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</si>
  <si>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</si>
  <si>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</si>
  <si>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</si>
  <si>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</si>
  <si>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</si>
  <si>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</si>
  <si>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</si>
  <si>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</si>
  <si>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</si>
  <si>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</si>
  <si>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</si>
  <si>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</si>
  <si>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</si>
  <si>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</si>
  <si>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</si>
  <si>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</si>
  <si>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</si>
  <si>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</si>
  <si>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</si>
  <si>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</si>
  <si>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</si>
  <si>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</si>
  <si>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</si>
  <si>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</si>
  <si>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</si>
  <si>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</si>
  <si>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</si>
  <si>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</si>
  <si>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</si>
  <si>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</si>
  <si>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</si>
  <si>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</si>
  <si>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</si>
  <si>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</si>
  <si>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</si>
  <si>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</si>
  <si>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</si>
  <si>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</si>
  <si>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</si>
  <si>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</si>
  <si>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</si>
  <si>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</si>
  <si>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</si>
  <si>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</si>
  <si>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</si>
  <si>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</si>
  <si>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</si>
  <si>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</si>
  <si>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</si>
  <si>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</si>
  <si>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</si>
  <si>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</si>
  <si>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</si>
  <si>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</si>
  <si>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</si>
  <si>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</si>
  <si>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</si>
  <si>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</si>
  <si>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</si>
  <si>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</si>
  <si>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</si>
  <si>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</si>
  <si>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</si>
  <si>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</si>
  <si>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</si>
  <si>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</si>
  <si>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</si>
  <si>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</si>
  <si>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</si>
  <si>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</si>
  <si>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</si>
  <si>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</si>
  <si>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</si>
  <si>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</si>
  <si>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</si>
  <si>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</si>
  <si>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</si>
  <si>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</si>
  <si>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</si>
  <si>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</si>
  <si>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</si>
  <si>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</si>
  <si>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</si>
  <si>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</si>
  <si>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</si>
  <si>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</si>
  <si>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</si>
  <si>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</si>
  <si>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</si>
  <si>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</si>
  <si>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</si>
  <si>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</si>
  <si>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</si>
  <si>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</si>
  <si>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</si>
  <si>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</si>
  <si>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</si>
  <si>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</si>
  <si>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</si>
  <si>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</si>
  <si>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</si>
  <si>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</si>
  <si>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</si>
  <si>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</si>
  <si>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</si>
  <si>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</si>
  <si>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</si>
  <si>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</si>
  <si>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</si>
  <si>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</si>
  <si>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</si>
  <si>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</si>
  <si>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</si>
  <si>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</si>
  <si>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</si>
  <si>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</si>
  <si>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</si>
  <si>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</si>
  <si>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</si>
  <si>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</si>
  <si>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⑩</t>
    <phoneticPr fontId="1"/>
  </si>
  <si>
    <t>⑪</t>
    <phoneticPr fontId="1"/>
  </si>
  <si>
    <t>⑫</t>
    <phoneticPr fontId="1"/>
  </si>
  <si>
    <t>とんぼ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</si>
</sst>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-R"/>
      <family val="1"/>
      <charset val="128"/>
    </font>
    <font>
      <sz val="24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1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3" xfId="0" applyFont="1" applyBorder="1" applyAlignment="1">
      <alignment vertical="top" textRotation="255" shrinkToFit="1"/>
    </xf>
    <xf numFmtId="0" fontId="3" fillId="0" borderId="4" xfId="0" applyFont="1" applyBorder="1" applyAlignment="1">
      <alignment vertical="top" textRotation="255" shrinkToFit="1"/>
    </xf>
    <xf numFmtId="0" fontId="3" fillId="0" borderId="5" xfId="0" applyFont="1" applyBorder="1" applyAlignment="1">
      <alignment vertical="top" textRotation="255" shrinkToFit="1"/>
    </xf>
    <xf numFmtId="0" fontId="5" fillId="0" borderId="0" xfId="0" applyFont="1">
      <alignment vertical="center"/>
    </xf>
    <xf numFmtId="0" fontId="3" fillId="0" borderId="0" xfId="0" applyFont="1" applyAlignment="1">
      <alignment vertical="top" textRotation="255"/>
    </xf>
    <xf numFmtId="0" fontId="6" fillId="0" borderId="0" xfId="0" applyFont="1">
      <alignment vertical="center"/>
    </xf>
    <xf numFmtId="0" fontId="3" fillId="0" borderId="0" xfId="0" applyFont="1" applyAlignment="1">
      <alignment vertical="top" textRotation="255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vertical="top" textRotation="255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"/>
  <sheetViews>
    <sheetView showGridLines="0" showRowColHeaders="0" tabSelected="1" workbookViewId="0">
      <selection activeCell="T1" sqref="T1:T11"/>
    </sheetView>
  </sheetViews>
  <sheetFormatPr defaultRowHeight="15" x14ac:dyDescent="0.15"/>
  <cols>
    <col min="1" max="4" width="7.125" style="11" customWidth="1"/>
    <col min="5" max="5" width="4.625" style="11" customWidth="1"/>
    <col min="6" max="9" width="7.125" style="11" customWidth="1"/>
    <col min="10" max="10" width="4.625" style="11" customWidth="1"/>
    <col min="11" max="14" width="7.125" style="11" customWidth="1"/>
    <col min="15" max="15" width="4.625" style="11" customWidth="1"/>
    <col min="16" max="19" width="7.125" style="11" customWidth="1"/>
    <col min="20" max="20" width="7.875" style="11" customWidth="1"/>
    <col min="21" max="16384" width="9" style="11"/>
  </cols>
  <sheetData>
    <row r="1" spans="1:20" s="3" customFormat="1" ht="18.75" x14ac:dyDescent="0.15">
      <c r="A1" s="17" t="s">
        <v>1108</v>
      </c>
      <c r="B1" s="18"/>
      <c r="C1" s="18"/>
      <c r="D1" s="19"/>
      <c r="F1" s="17" t="s">
        <v>250</v>
      </c>
      <c r="G1" s="18"/>
      <c r="H1" s="18"/>
      <c r="I1" s="19"/>
      <c r="J1" s="4"/>
      <c r="K1" s="17" t="s">
        <v>251</v>
      </c>
      <c r="L1" s="18"/>
      <c r="M1" s="18"/>
      <c r="N1" s="19"/>
      <c r="P1" s="17" t="s">
        <v>248</v>
      </c>
      <c r="Q1" s="18"/>
      <c r="R1" s="18"/>
      <c r="S1" s="19"/>
      <c r="T1" s="16" t="s">
        <v>358</v>
      </c>
    </row>
    <row r="2" spans="1:20" s="5" customFormat="1" ht="15.75" x14ac:dyDescent="0.15">
      <c r="A2" s="13" t="s">
        <v>249</v>
      </c>
      <c r="B2" s="14" t="s">
        <v>249</v>
      </c>
      <c r="C2" s="14" t="s">
        <v>249</v>
      </c>
      <c r="D2" s="15" t="s">
        <v>249</v>
      </c>
      <c r="E2" s="14"/>
      <c r="F2" s="13" t="s">
        <v>249</v>
      </c>
      <c r="G2" s="14" t="s">
        <v>249</v>
      </c>
      <c r="H2" s="14" t="s">
        <v>249</v>
      </c>
      <c r="I2" s="15" t="s">
        <v>249</v>
      </c>
      <c r="J2" s="14"/>
      <c r="K2" s="13" t="s">
        <v>249</v>
      </c>
      <c r="L2" s="14" t="s">
        <v>249</v>
      </c>
      <c r="M2" s="14" t="s">
        <v>249</v>
      </c>
      <c r="N2" s="15" t="s">
        <v>249</v>
      </c>
      <c r="O2" s="14"/>
      <c r="P2" s="13" t="s">
        <v>249</v>
      </c>
      <c r="Q2" s="14" t="s">
        <v>249</v>
      </c>
      <c r="R2" s="14" t="s">
        <v>249</v>
      </c>
      <c r="S2" s="15" t="s">
        <v>249</v>
      </c>
      <c r="T2" s="16"/>
    </row>
    <row r="3" spans="1:20" s="9" customFormat="1" ht="150" customHeight="1" x14ac:dyDescent="0.15">
      <c r="A3" s="6" t="str">
        <f ca="1">VLOOKUP(4,INDIRECT("list"&amp;VLOOKUP(10,リスト,2,FALSE)),2,FALSE)</f>
        <v>からす</v>
      </c>
      <c r="B3" s="7" t="str">
        <f ca="1">VLOOKUP(3,INDIRECT("list"&amp;VLOOKUP(10,リスト,2,FALSE)),2,FALSE)</f>
        <v>つばめ</v>
      </c>
      <c r="C3" s="7" t="str">
        <f ca="1">VLOOKUP(2,INDIRECT("list"&amp;VLOOKUP(10,リスト,2,FALSE)),2,FALSE)</f>
        <v>すずめ</v>
      </c>
      <c r="D3" s="8" t="str">
        <f ca="1">VLOOKUP(1,INDIRECT("list"&amp;VLOOKUP(10,リスト,2,FALSE)),2,FALSE)</f>
        <v>おさら</v>
      </c>
      <c r="F3" s="6" t="str">
        <f ca="1">VLOOKUP(4,INDIRECT("list"&amp;VLOOKUP(7,リスト,2,FALSE)),2,FALSE)</f>
        <v>たまご</v>
      </c>
      <c r="G3" s="7" t="str">
        <f ca="1">VLOOKUP(3,INDIRECT("list"&amp;VLOOKUP(7,リスト,2,FALSE)),2,FALSE)</f>
        <v>さけ</v>
      </c>
      <c r="H3" s="7" t="str">
        <f ca="1">VLOOKUP(2,INDIRECT("list"&amp;VLOOKUP(7,リスト,2,FALSE)),2,FALSE)</f>
        <v>うなぎ</v>
      </c>
      <c r="I3" s="8" t="str">
        <f ca="1">VLOOKUP(1,INDIRECT("list"&amp;VLOOKUP(7,リスト,2,FALSE)),2,FALSE)</f>
        <v>ふぐ</v>
      </c>
      <c r="J3" s="10"/>
      <c r="K3" s="6" t="str">
        <f ca="1">VLOOKUP(4,INDIRECT("list"&amp;VLOOKUP(4,リスト,2,FALSE)),2,FALSE)</f>
        <v>としょかん</v>
      </c>
      <c r="L3" s="7" t="str">
        <f ca="1">VLOOKUP(3,INDIRECT("list"&amp;VLOOKUP(4,リスト,2,FALSE)),2,FALSE)</f>
        <v>かんごし</v>
      </c>
      <c r="M3" s="7" t="str">
        <f ca="1">VLOOKUP(2,INDIRECT("list"&amp;VLOOKUP(4,リスト,2,FALSE)),2,FALSE)</f>
        <v>ほいくし</v>
      </c>
      <c r="N3" s="8" t="str">
        <f ca="1">VLOOKUP(1,INDIRECT("list"&amp;VLOOKUP(4,リスト,2,FALSE)),2,FALSE)</f>
        <v>せんせい</v>
      </c>
      <c r="P3" s="6" t="str">
        <f ca="1">VLOOKUP(4,INDIRECT("list"&amp;VLOOKUP(1,リスト,2,FALSE)),2,FALSE)</f>
        <v>おわん</v>
      </c>
      <c r="Q3" s="7" t="str">
        <f ca="1">VLOOKUP(3,INDIRECT("list"&amp;VLOOKUP(1,リスト,2,FALSE)),2,FALSE)</f>
        <v>おさら</v>
      </c>
      <c r="R3" s="7" t="str">
        <f ca="1">VLOOKUP(2,INDIRECT("list"&amp;VLOOKUP(1,リスト,2,FALSE)),2,FALSE)</f>
        <v>ざりがに</v>
      </c>
      <c r="S3" s="8" t="str">
        <f ca="1">VLOOKUP(1,INDIRECT("list"&amp;VLOOKUP(1,リスト,2,FALSE)),2,FALSE)</f>
        <v>おちゃわん</v>
      </c>
      <c r="T3" s="16"/>
    </row>
    <row r="4" spans="1:20" ht="8.1" customHeight="1" x14ac:dyDescent="0.15">
      <c r="T4" s="16"/>
    </row>
    <row r="5" spans="1:20" s="3" customFormat="1" ht="18.75" x14ac:dyDescent="0.15">
      <c r="A5" s="17" t="s">
        <v>1109</v>
      </c>
      <c r="B5" s="18"/>
      <c r="C5" s="18"/>
      <c r="D5" s="19"/>
      <c r="F5" s="17" t="s">
        <v>252</v>
      </c>
      <c r="G5" s="18"/>
      <c r="H5" s="18"/>
      <c r="I5" s="19"/>
      <c r="J5" s="4"/>
      <c r="K5" s="17" t="s">
        <v>253</v>
      </c>
      <c r="L5" s="18"/>
      <c r="M5" s="18"/>
      <c r="N5" s="19"/>
      <c r="P5" s="17" t="s">
        <v>254</v>
      </c>
      <c r="Q5" s="18"/>
      <c r="R5" s="18"/>
      <c r="S5" s="19"/>
      <c r="T5" s="16"/>
    </row>
    <row r="6" spans="1:20" s="5" customFormat="1" ht="15.75" x14ac:dyDescent="0.15">
      <c r="A6" s="13" t="s">
        <v>249</v>
      </c>
      <c r="B6" s="14" t="s">
        <v>249</v>
      </c>
      <c r="C6" s="14" t="s">
        <v>249</v>
      </c>
      <c r="D6" s="15" t="s">
        <v>249</v>
      </c>
      <c r="E6" s="14"/>
      <c r="F6" s="13" t="s">
        <v>249</v>
      </c>
      <c r="G6" s="14" t="s">
        <v>249</v>
      </c>
      <c r="H6" s="14" t="s">
        <v>249</v>
      </c>
      <c r="I6" s="15" t="s">
        <v>249</v>
      </c>
      <c r="J6" s="14"/>
      <c r="K6" s="13" t="s">
        <v>249</v>
      </c>
      <c r="L6" s="14" t="s">
        <v>249</v>
      </c>
      <c r="M6" s="14" t="s">
        <v>249</v>
      </c>
      <c r="N6" s="15" t="s">
        <v>249</v>
      </c>
      <c r="O6" s="14"/>
      <c r="P6" s="13" t="s">
        <v>249</v>
      </c>
      <c r="Q6" s="14" t="s">
        <v>249</v>
      </c>
      <c r="R6" s="14" t="s">
        <v>249</v>
      </c>
      <c r="S6" s="15" t="s">
        <v>249</v>
      </c>
      <c r="T6" s="16"/>
    </row>
    <row r="7" spans="1:20" s="9" customFormat="1" ht="150" customHeight="1" x14ac:dyDescent="0.15">
      <c r="A7" s="6" t="str">
        <f ca="1">VLOOKUP(4,INDIRECT("list"&amp;VLOOKUP(11,リスト,2,FALSE)),2,FALSE)</f>
        <v>かきごおり</v>
      </c>
      <c r="B7" s="7" t="str">
        <f ca="1">VLOOKUP(3,INDIRECT("list"&amp;VLOOKUP(11,リスト,2,FALSE)),2,FALSE)</f>
        <v>せんべい</v>
      </c>
      <c r="C7" s="7" t="str">
        <f ca="1">VLOOKUP(2,INDIRECT("list"&amp;VLOOKUP(11,リスト,2,FALSE)),2,FALSE)</f>
        <v>たいやき</v>
      </c>
      <c r="D7" s="8" t="str">
        <f ca="1">VLOOKUP(1,INDIRECT("list"&amp;VLOOKUP(11,リスト,2,FALSE)),2,FALSE)</f>
        <v>ふきん</v>
      </c>
      <c r="E7" s="12"/>
      <c r="F7" s="6" t="str">
        <f ca="1">VLOOKUP(4,INDIRECT("list"&amp;VLOOKUP(8,リスト,2,FALSE)),2,FALSE)</f>
        <v>こしょう</v>
      </c>
      <c r="G7" s="7" t="str">
        <f ca="1">VLOOKUP(3,INDIRECT("list"&amp;VLOOKUP(8,リスト,2,FALSE)),2,FALSE)</f>
        <v>さとう</v>
      </c>
      <c r="H7" s="7" t="str">
        <f ca="1">VLOOKUP(2,INDIRECT("list"&amp;VLOOKUP(8,リスト,2,FALSE)),2,FALSE)</f>
        <v>おおかみ</v>
      </c>
      <c r="I7" s="8" t="str">
        <f ca="1">VLOOKUP(1,INDIRECT("list"&amp;VLOOKUP(8,リスト,2,FALSE)),2,FALSE)</f>
        <v>しお</v>
      </c>
      <c r="J7" s="10"/>
      <c r="K7" s="6" t="str">
        <f ca="1">VLOOKUP(4,INDIRECT("list"&amp;VLOOKUP(5,リスト,2,FALSE)),2,FALSE)</f>
        <v>こうちゃ</v>
      </c>
      <c r="L7" s="7" t="str">
        <f ca="1">VLOOKUP(3,INDIRECT("list"&amp;VLOOKUP(5,リスト,2,FALSE)),2,FALSE)</f>
        <v>ぎゅうにゅう</v>
      </c>
      <c r="M7" s="7" t="str">
        <f ca="1">VLOOKUP(2,INDIRECT("list"&amp;VLOOKUP(5,リスト,2,FALSE)),2,FALSE)</f>
        <v>ぞうきん</v>
      </c>
      <c r="N7" s="8" t="str">
        <f ca="1">VLOOKUP(1,INDIRECT("list"&amp;VLOOKUP(5,リスト,2,FALSE)),2,FALSE)</f>
        <v>おちゃ</v>
      </c>
      <c r="O7" s="12"/>
      <c r="P7" s="6" t="str">
        <f ca="1">VLOOKUP(4,INDIRECT("list"&amp;VLOOKUP(2,リスト,2,FALSE)),2,FALSE)</f>
        <v>ちくわ</v>
      </c>
      <c r="Q7" s="7" t="str">
        <f ca="1">VLOOKUP(3,INDIRECT("list"&amp;VLOOKUP(2,リスト,2,FALSE)),2,FALSE)</f>
        <v>かまぼこ</v>
      </c>
      <c r="R7" s="7" t="str">
        <f ca="1">VLOOKUP(2,INDIRECT("list"&amp;VLOOKUP(2,リスト,2,FALSE)),2,FALSE)</f>
        <v>いちりんしゃ</v>
      </c>
      <c r="S7" s="8" t="str">
        <f ca="1">VLOOKUP(1,INDIRECT("list"&amp;VLOOKUP(2,リスト,2,FALSE)),2,FALSE)</f>
        <v>こんにゃく</v>
      </c>
      <c r="T7" s="16"/>
    </row>
    <row r="8" spans="1:20" ht="8.1" customHeight="1" x14ac:dyDescent="0.15">
      <c r="T8" s="16"/>
    </row>
    <row r="9" spans="1:20" s="3" customFormat="1" ht="18.75" x14ac:dyDescent="0.15">
      <c r="A9" s="17" t="s">
        <v>1110</v>
      </c>
      <c r="B9" s="18"/>
      <c r="C9" s="18"/>
      <c r="D9" s="19"/>
      <c r="F9" s="17" t="s">
        <v>255</v>
      </c>
      <c r="G9" s="18"/>
      <c r="H9" s="18"/>
      <c r="I9" s="19"/>
      <c r="J9" s="4"/>
      <c r="K9" s="17" t="s">
        <v>256</v>
      </c>
      <c r="L9" s="18"/>
      <c r="M9" s="18"/>
      <c r="N9" s="19"/>
      <c r="P9" s="17" t="s">
        <v>257</v>
      </c>
      <c r="Q9" s="18"/>
      <c r="R9" s="18"/>
      <c r="S9" s="19"/>
      <c r="T9" s="16"/>
    </row>
    <row r="10" spans="1:20" s="5" customFormat="1" ht="15.75" x14ac:dyDescent="0.15">
      <c r="A10" s="13" t="s">
        <v>249</v>
      </c>
      <c r="B10" s="14" t="s">
        <v>249</v>
      </c>
      <c r="C10" s="14" t="s">
        <v>249</v>
      </c>
      <c r="D10" s="15" t="s">
        <v>249</v>
      </c>
      <c r="E10" s="14"/>
      <c r="F10" s="13" t="s">
        <v>249</v>
      </c>
      <c r="G10" s="14" t="s">
        <v>249</v>
      </c>
      <c r="H10" s="14" t="s">
        <v>249</v>
      </c>
      <c r="I10" s="15" t="s">
        <v>249</v>
      </c>
      <c r="J10" s="14"/>
      <c r="K10" s="13" t="s">
        <v>249</v>
      </c>
      <c r="L10" s="14" t="s">
        <v>249</v>
      </c>
      <c r="M10" s="14" t="s">
        <v>249</v>
      </c>
      <c r="N10" s="15" t="s">
        <v>249</v>
      </c>
      <c r="O10" s="14"/>
      <c r="P10" s="13" t="s">
        <v>249</v>
      </c>
      <c r="Q10" s="14" t="s">
        <v>249</v>
      </c>
      <c r="R10" s="14" t="s">
        <v>249</v>
      </c>
      <c r="S10" s="15" t="s">
        <v>249</v>
      </c>
      <c r="T10" s="16"/>
    </row>
    <row r="11" spans="1:20" s="9" customFormat="1" ht="150" customHeight="1" x14ac:dyDescent="0.15">
      <c r="A11" s="6" t="str">
        <f ca="1">VLOOKUP(4,INDIRECT("list"&amp;VLOOKUP(12,リスト,2,FALSE)),2,FALSE)</f>
        <v>かぶとむし</v>
      </c>
      <c r="B11" s="7" t="str">
        <f ca="1">VLOOKUP(3,INDIRECT("list"&amp;VLOOKUP(12,リスト,2,FALSE)),2,FALSE)</f>
        <v>くわがたむし</v>
      </c>
      <c r="C11" s="7" t="str">
        <f ca="1">VLOOKUP(2,INDIRECT("list"&amp;VLOOKUP(12,リスト,2,FALSE)),2,FALSE)</f>
        <v>さくらんぼ</v>
      </c>
      <c r="D11" s="8" t="str">
        <f ca="1">VLOOKUP(1,INDIRECT("list"&amp;VLOOKUP(12,リスト,2,FALSE)),2,FALSE)</f>
        <v>かまきり</v>
      </c>
      <c r="E11" s="12"/>
      <c r="F11" s="6" t="str">
        <f ca="1">VLOOKUP(4,INDIRECT("list"&amp;VLOOKUP(9,リスト,2,FALSE)),2,FALSE)</f>
        <v>みそ</v>
      </c>
      <c r="G11" s="7" t="str">
        <f ca="1">VLOOKUP(3,INDIRECT("list"&amp;VLOOKUP(9,リスト,2,FALSE)),2,FALSE)</f>
        <v>うわぐつ</v>
      </c>
      <c r="H11" s="7" t="str">
        <f ca="1">VLOOKUP(2,INDIRECT("list"&amp;VLOOKUP(9,リスト,2,FALSE)),2,FALSE)</f>
        <v>しょうゆ</v>
      </c>
      <c r="I11" s="8" t="str">
        <f ca="1">VLOOKUP(1,INDIRECT("list"&amp;VLOOKUP(9,リスト,2,FALSE)),2,FALSE)</f>
        <v>わさび</v>
      </c>
      <c r="J11" s="10"/>
      <c r="K11" s="6" t="str">
        <f ca="1">VLOOKUP(4,INDIRECT("list"&amp;VLOOKUP(6,リスト,2,FALSE)),2,FALSE)</f>
        <v>しんかんせん</v>
      </c>
      <c r="L11" s="7" t="str">
        <f ca="1">VLOOKUP(3,INDIRECT("list"&amp;VLOOKUP(6,リスト,2,FALSE)),2,FALSE)</f>
        <v>いのしし</v>
      </c>
      <c r="M11" s="7" t="str">
        <f ca="1">VLOOKUP(2,INDIRECT("list"&amp;VLOOKUP(6,リスト,2,FALSE)),2,FALSE)</f>
        <v>ちかてつ</v>
      </c>
      <c r="N11" s="8" t="str">
        <f ca="1">VLOOKUP(1,INDIRECT("list"&amp;VLOOKUP(6,リスト,2,FALSE)),2,FALSE)</f>
        <v>でんしゃ</v>
      </c>
      <c r="O11" s="12"/>
      <c r="P11" s="6" t="str">
        <f ca="1">VLOOKUP(4,INDIRECT("list"&amp;VLOOKUP(3,リスト,2,FALSE)),2,FALSE)</f>
        <v>いるか</v>
      </c>
      <c r="Q11" s="7" t="str">
        <f ca="1">VLOOKUP(3,INDIRECT("list"&amp;VLOOKUP(3,リスト,2,FALSE)),2,FALSE)</f>
        <v>おふろ</v>
      </c>
      <c r="R11" s="7" t="str">
        <f ca="1">VLOOKUP(2,INDIRECT("list"&amp;VLOOKUP(3,リスト,2,FALSE)),2,FALSE)</f>
        <v>しゃち</v>
      </c>
      <c r="S11" s="8" t="str">
        <f ca="1">VLOOKUP(1,INDIRECT("list"&amp;VLOOKUP(3,リスト,2,FALSE)),2,FALSE)</f>
        <v>くじら</v>
      </c>
      <c r="T11" s="16"/>
    </row>
  </sheetData>
  <sheetProtection sheet="1" formatCells="0" selectLockedCells="1"/>
  <mergeCells count="13">
    <mergeCell ref="A1:D1"/>
    <mergeCell ref="F1:I1"/>
    <mergeCell ref="A5:D5"/>
    <mergeCell ref="F5:I5"/>
    <mergeCell ref="A9:D9"/>
    <mergeCell ref="F9:I9"/>
    <mergeCell ref="T1:T11"/>
    <mergeCell ref="P1:S1"/>
    <mergeCell ref="P5:S5"/>
    <mergeCell ref="P9:S9"/>
    <mergeCell ref="K1:N1"/>
    <mergeCell ref="K5:N5"/>
    <mergeCell ref="K9:N9"/>
  </mergeCells>
  <phoneticPr fontId="1"/>
  <printOptions horizontalCentered="1" verticalCentered="1"/>
  <pageMargins left="0.59055118110236215" right="0.59055118110236215" top="0.59055118110236215" bottom="0.59055118110236215" header="0.31496062992125984" footer="0.31496062992125984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H140"/>
  <sheetViews>
    <sheetView topLeftCell="A115" zoomScaleNormal="100" workbookViewId="0">
      <selection activeCell="I132" sqref="I132"/>
    </sheetView>
  </sheetViews>
  <sheetFormatPr defaultRowHeight="13.5" x14ac:dyDescent="0.15"/>
  <cols>
    <col min="1" max="1" width="2.625" customWidth="1"/>
    <col min="2" max="2" width="2.5" bestFit="1" customWidth="1"/>
    <col min="3" max="3" width="14.125" bestFit="1" customWidth="1"/>
    <col min="4" max="4" width="2.625" customWidth="1"/>
    <col min="5" max="5" width="2.375" customWidth="1"/>
    <col min="6" max="6" width="11.625" bestFit="1" customWidth="1"/>
    <col min="7" max="7" width="2.625" customWidth="1"/>
    <col min="8" max="8" width="2.375" customWidth="1"/>
    <col min="9" max="9" width="9.75" bestFit="1" customWidth="1"/>
    <col min="10" max="10" width="2.625" customWidth="1"/>
    <col min="11" max="11" width="2.375" customWidth="1"/>
    <col min="12" max="12" width="9.875" bestFit="1" customWidth="1"/>
    <col min="13" max="13" width="2.625" customWidth="1"/>
    <col min="14" max="14" width="2.375" customWidth="1"/>
    <col min="15" max="15" width="12.25" bestFit="1" customWidth="1"/>
    <col min="16" max="16" width="2.375" customWidth="1"/>
    <col min="17" max="18" width="2.625" customWidth="1"/>
    <col min="19" max="19" width="12.5" bestFit="1" customWidth="1"/>
    <col min="20" max="20" width="2.375" customWidth="1"/>
    <col min="21" max="22" width="2.625" customWidth="1"/>
    <col min="23" max="23" width="5.125" bestFit="1" customWidth="1"/>
    <col min="24" max="24" width="2.375" customWidth="1"/>
    <col min="25" max="26" width="2.625" customWidth="1"/>
    <col min="27" max="27" width="12.5" customWidth="1"/>
    <col min="28" max="28" width="2.375" customWidth="1"/>
    <col min="29" max="30" width="2.625" customWidth="1"/>
    <col min="31" max="31" width="8.375" bestFit="1" customWidth="1"/>
    <col min="32" max="32" width="2.375" customWidth="1"/>
    <col min="33" max="34" width="2.625" customWidth="1"/>
    <col min="35" max="35" width="11.75" customWidth="1"/>
    <col min="36" max="36" width="2.375" customWidth="1"/>
    <col min="37" max="38" width="2.625" customWidth="1"/>
    <col min="39" max="39" width="11.75" customWidth="1"/>
    <col min="40" max="40" width="2.375" customWidth="1"/>
    <col min="41" max="42" width="2.625" customWidth="1"/>
    <col min="43" max="43" width="11.75" customWidth="1"/>
    <col min="44" max="44" width="2.375" customWidth="1"/>
    <col min="45" max="46" width="2.625" customWidth="1"/>
    <col min="47" max="47" width="11.75" customWidth="1"/>
    <col min="48" max="48" width="2.375" customWidth="1"/>
    <col min="49" max="50" width="2.625" customWidth="1"/>
    <col min="51" max="51" width="11.75" customWidth="1"/>
    <col min="52" max="52" width="2.375" customWidth="1"/>
    <col min="53" max="54" width="2.625" customWidth="1"/>
    <col min="55" max="55" width="11.75" customWidth="1"/>
    <col min="56" max="56" width="2.375" customWidth="1"/>
    <col min="57" max="58" width="2.625" customWidth="1"/>
    <col min="59" max="59" width="11.75" customWidth="1"/>
    <col min="60" max="60" width="2.375" customWidth="1"/>
    <col min="61" max="62" width="2.625" customWidth="1"/>
    <col min="63" max="63" width="15.625" bestFit="1" customWidth="1"/>
    <col min="64" max="64" width="2.375" customWidth="1"/>
    <col min="65" max="66" width="2.625" customWidth="1"/>
    <col min="67" max="67" width="11.75" customWidth="1"/>
    <col min="68" max="68" width="2.375" customWidth="1"/>
    <col min="69" max="70" width="2.625" customWidth="1"/>
    <col min="71" max="71" width="11.75" customWidth="1"/>
    <col min="72" max="72" width="2.375" customWidth="1"/>
    <col min="73" max="74" width="2.625" customWidth="1"/>
    <col min="75" max="75" width="11.75" customWidth="1"/>
    <col min="76" max="76" width="2.375" customWidth="1"/>
    <col min="77" max="78" width="2.625" customWidth="1"/>
    <col min="79" max="79" width="11.75" customWidth="1"/>
    <col min="80" max="80" width="2.375" customWidth="1"/>
    <col min="81" max="82" width="2.625" customWidth="1"/>
    <col min="83" max="83" width="10.875" bestFit="1" customWidth="1"/>
    <col min="84" max="84" width="2.375" customWidth="1"/>
    <col min="85" max="86" width="2.625" customWidth="1"/>
    <col min="87" max="87" width="11.75" customWidth="1"/>
    <col min="88" max="88" width="2.375" customWidth="1"/>
    <col min="89" max="90" width="2.625" customWidth="1"/>
    <col min="92" max="92" width="2.375" customWidth="1"/>
    <col min="93" max="94" width="2.625" customWidth="1"/>
    <col min="96" max="96" width="2.375" customWidth="1"/>
    <col min="97" max="98" width="2.625" customWidth="1"/>
    <col min="99" max="99" width="10.25" bestFit="1" customWidth="1"/>
    <col min="100" max="100" width="2.375" customWidth="1"/>
    <col min="101" max="102" width="2.625" customWidth="1"/>
    <col min="103" max="103" width="8.625" bestFit="1" customWidth="1"/>
    <col min="104" max="104" width="2.375" customWidth="1"/>
    <col min="105" max="106" width="2.625" customWidth="1"/>
    <col min="108" max="108" width="2.375" customWidth="1"/>
    <col min="109" max="110" width="2.625" customWidth="1"/>
    <col min="111" max="111" width="13.125" bestFit="1" customWidth="1"/>
    <col min="112" max="112" width="2.375" customWidth="1"/>
    <col min="113" max="114" width="2.625" customWidth="1"/>
    <col min="115" max="115" width="11.25" bestFit="1" customWidth="1"/>
    <col min="116" max="117" width="11.75" customWidth="1"/>
    <col min="118" max="118" width="10.375" bestFit="1" customWidth="1"/>
    <col min="120" max="120" width="10.625" bestFit="1" customWidth="1"/>
    <col min="121" max="121" width="10" bestFit="1" customWidth="1"/>
    <col min="122" max="122" width="11.25" bestFit="1" customWidth="1"/>
    <col min="125" max="125" width="8.75" bestFit="1" customWidth="1"/>
    <col min="127" max="127" width="9.75" bestFit="1" customWidth="1"/>
    <col min="130" max="130" width="12.75" bestFit="1" customWidth="1"/>
    <col min="134" max="134" width="13.625" bestFit="1" customWidth="1"/>
    <col min="137" max="137" width="10.125" bestFit="1" customWidth="1"/>
  </cols>
  <sheetData>
    <row r="1" spans="1:138" x14ac:dyDescent="0.15">
      <c r="B1" s="20" t="s">
        <v>963</v>
      </c>
      <c r="C1" s="20"/>
      <c r="E1" s="20" t="s">
        <v>964</v>
      </c>
      <c r="F1" s="20"/>
      <c r="H1" s="20" t="s">
        <v>965</v>
      </c>
      <c r="I1" s="20"/>
      <c r="K1" s="20" t="s">
        <v>966</v>
      </c>
      <c r="L1" s="20"/>
      <c r="N1" s="20" t="s">
        <v>967</v>
      </c>
      <c r="O1" s="20"/>
      <c r="Q1">
        <v>1</v>
      </c>
      <c r="R1">
        <f ca="1">RANK(Q1,Q$1:Q$13,0)</f>
        <v>1</v>
      </c>
      <c r="S1" t="s">
        <v>872</v>
      </c>
      <c r="U1">
        <v>1</v>
      </c>
      <c r="V1">
        <f ca="1">RANK(U1,U$1:U$5,0)</f>
        <v>1</v>
      </c>
      <c r="W1" t="s">
        <v>326</v>
      </c>
      <c r="Y1">
        <v>1</v>
      </c>
      <c r="Z1">
        <f ca="1">RANK(Y1,Y$1:Y$10,0)</f>
        <v>1</v>
      </c>
      <c r="AA1" t="s">
        <v>359</v>
      </c>
      <c r="AC1">
        <v>1</v>
      </c>
      <c r="AD1">
        <f ca="1">RANK(AC1,AC$1:AC$10,0)</f>
        <v>1</v>
      </c>
      <c r="AE1" t="s">
        <v>341</v>
      </c>
      <c r="AG1">
        <v>1</v>
      </c>
      <c r="AH1">
        <f ca="1">RANK(AG1,AG$1:AG$10,0)</f>
        <v>1</v>
      </c>
      <c r="AI1" t="s">
        <v>959</v>
      </c>
      <c r="AK1">
        <v>1</v>
      </c>
      <c r="AL1">
        <f t="shared" ref="AL1:AL6" ca="1" si="0">RANK(AK1,AK$1:AK$6,0)</f>
        <v>1</v>
      </c>
      <c r="AM1" t="s">
        <v>868</v>
      </c>
      <c r="AO1">
        <v>1</v>
      </c>
      <c r="AP1">
        <f ca="1">RANK(AO1,AO$1:AO$17,0)</f>
        <v>1</v>
      </c>
      <c r="AQ1" t="s">
        <v>31</v>
      </c>
      <c r="AS1">
        <v>1</v>
      </c>
      <c r="AT1">
        <f ca="1">RANK(AS1,AS$1:AS$12,0)</f>
        <v>1</v>
      </c>
      <c r="AU1" t="s">
        <v>18</v>
      </c>
      <c r="AW1">
        <v>1</v>
      </c>
      <c r="AX1">
        <f ca="1">RANK(AW1,AW$1:AW$7,0)</f>
        <v>1</v>
      </c>
      <c r="AY1" t="s">
        <v>849</v>
      </c>
      <c r="BA1">
        <v>1</v>
      </c>
      <c r="BB1">
        <f ca="1">RANK(BA1,BA$1:BA$8,0)</f>
        <v>1</v>
      </c>
      <c r="BC1" t="s">
        <v>194</v>
      </c>
      <c r="BE1">
        <v>1</v>
      </c>
      <c r="BF1">
        <f ca="1">RANK(BE1,BE$1:BE$13,0)</f>
        <v>1</v>
      </c>
      <c r="BG1" t="s">
        <v>423</v>
      </c>
      <c r="BI1">
        <v>1</v>
      </c>
      <c r="BJ1">
        <f ca="1">RANK(BI1,BI$1:BI$7,0)</f>
        <v>1</v>
      </c>
      <c r="BK1" t="s">
        <v>128</v>
      </c>
      <c r="BM1">
        <v>1</v>
      </c>
      <c r="BN1">
        <f ca="1">RANK(BM1,BM$1:BM$8,0)</f>
        <v>1</v>
      </c>
      <c r="BO1" t="s">
        <v>869</v>
      </c>
      <c r="BQ1">
        <v>1</v>
      </c>
      <c r="BR1">
        <f ca="1">RANK(BQ1,BQ$1:BQ$12,0)</f>
        <v>1</v>
      </c>
      <c r="BS1" t="s">
        <v>28</v>
      </c>
      <c r="BU1">
        <v>1</v>
      </c>
      <c r="BV1">
        <f ca="1">RANK(BU1,BU$1:BU$7,0)</f>
        <v>1</v>
      </c>
      <c r="BW1" t="s">
        <v>110</v>
      </c>
      <c r="BY1">
        <v>1</v>
      </c>
      <c r="BZ1">
        <f ca="1">RANK(BY1,BY$1:BY$10,0)</f>
        <v>1</v>
      </c>
      <c r="CA1" t="s">
        <v>98</v>
      </c>
      <c r="CC1">
        <v>1</v>
      </c>
      <c r="CD1">
        <f ca="1">RANK(CC1,CC$1:CC$11,0)</f>
        <v>1</v>
      </c>
      <c r="CE1" t="s">
        <v>213</v>
      </c>
      <c r="CG1">
        <v>1</v>
      </c>
      <c r="CH1">
        <f ca="1">RANK(CG1,CG$1:CG$7,0)</f>
        <v>1</v>
      </c>
      <c r="CI1" t="s">
        <v>210</v>
      </c>
      <c r="CK1">
        <v>1</v>
      </c>
      <c r="CL1">
        <f t="shared" ref="CL1:CL6" ca="1" si="1">RANK(CK1,CK$1:CK$6,0)</f>
        <v>1</v>
      </c>
      <c r="CM1" t="s">
        <v>0</v>
      </c>
      <c r="CO1">
        <v>1</v>
      </c>
      <c r="CP1">
        <f t="shared" ref="CP1:CP6" ca="1" si="2">RANK(CO1,CO$1:CO$6,0)</f>
        <v>1</v>
      </c>
      <c r="CQ1" t="s">
        <v>142</v>
      </c>
      <c r="CS1">
        <v>1</v>
      </c>
      <c r="CT1">
        <f t="shared" ref="CT1:CT6" ca="1" si="3">RANK(CS1,CS$1:CS$6,0)</f>
        <v>1</v>
      </c>
      <c r="CU1" t="s">
        <v>308</v>
      </c>
      <c r="CW1">
        <v>1</v>
      </c>
      <c r="CX1">
        <f ca="1">RANK(CW1,CW$1:CW$11,0)</f>
        <v>1</v>
      </c>
      <c r="CY1" t="s">
        <v>139</v>
      </c>
      <c r="DA1">
        <v>1</v>
      </c>
      <c r="DB1">
        <f t="shared" ref="DB1:DB6" ca="1" si="4">RANK(DA1,DA$1:DA$6,0)</f>
        <v>1</v>
      </c>
      <c r="DC1" t="s">
        <v>209</v>
      </c>
      <c r="DE1">
        <v>1</v>
      </c>
      <c r="DF1">
        <f ca="1">RANK(DE1,DE$1:DE$7,0)</f>
        <v>1</v>
      </c>
      <c r="DG1" t="s">
        <v>100</v>
      </c>
      <c r="DI1">
        <v>1</v>
      </c>
      <c r="DJ1">
        <f ca="1">RANK(DI1,DI$1:DI$9,0)</f>
        <v>1</v>
      </c>
      <c r="DK1" t="s">
        <v>311</v>
      </c>
      <c r="EB1" t="s">
        <v>629</v>
      </c>
      <c r="EC1" t="s">
        <v>365</v>
      </c>
      <c r="EE1" t="s">
        <v>363</v>
      </c>
      <c r="EF1" t="s">
        <v>449</v>
      </c>
      <c r="EG1" t="s">
        <v>530</v>
      </c>
      <c r="EH1" t="s">
        <v>489</v>
      </c>
    </row>
    <row r="2" spans="1:138" x14ac:dyDescent="0.15">
      <c r="A2">
        <f ca="1">RAND()</f>
        <v>0.82222542476059535</v>
      </c>
      <c r="B2">
        <f ca="1">RANK(A2,A2:A5,FALSE)</f>
        <v>2</v>
      </c>
      <c r="C2" t="s">
        <v>5</v>
      </c>
      <c r="D2">
        <f ca="1">RAND()</f>
        <v>4.7078721050391126E-2</v>
      </c>
      <c r="E2">
        <f ca="1">RANK(D2,D2:D5,FALSE)</f>
        <v>4</v>
      </c>
      <c r="F2" t="s">
        <v>105</v>
      </c>
      <c r="G2">
        <f ca="1">RAND()</f>
        <v>0.6506602978272642</v>
      </c>
      <c r="H2">
        <f ca="1">RANK(G2,G2:G5,FALSE)</f>
        <v>1</v>
      </c>
      <c r="I2" t="s">
        <v>14</v>
      </c>
      <c r="J2">
        <f ca="1">RAND()</f>
        <v>0.61382302668143962</v>
      </c>
      <c r="K2">
        <f ca="1">RANK(J2,J2:J5,FALSE)</f>
        <v>2</v>
      </c>
      <c r="L2" t="s">
        <v>20</v>
      </c>
      <c r="M2">
        <f ca="1">RAND()</f>
        <v>0.66506118210024234</v>
      </c>
      <c r="N2">
        <f ca="1">RANK(M2,M2:M5,FALSE)</f>
        <v>2</v>
      </c>
      <c r="O2" t="s">
        <v>26</v>
      </c>
      <c r="Q2">
        <f t="shared" ref="Q2:Q13" ca="1" si="5">RAND()</f>
        <v>0.95669844313320995</v>
      </c>
      <c r="R2">
        <f t="shared" ref="R2:R13" ca="1" si="6">RANK(Q2,Q$1:Q$13,0)</f>
        <v>3</v>
      </c>
      <c r="S2" t="s">
        <v>273</v>
      </c>
      <c r="U2">
        <f ca="1">RAND()</f>
        <v>0.39574859541046969</v>
      </c>
      <c r="V2">
        <f ca="1">RANK(U2,U$1:U$5,0)</f>
        <v>4</v>
      </c>
      <c r="W2" t="s">
        <v>873</v>
      </c>
      <c r="Y2">
        <f t="shared" ref="Y2:Y10" ca="1" si="7">RAND()</f>
        <v>0.48941906772263477</v>
      </c>
      <c r="Z2">
        <f t="shared" ref="Z2:Z10" ca="1" si="8">RANK(Y2,Y$1:Y$10,0)</f>
        <v>6</v>
      </c>
      <c r="AA2" t="s">
        <v>432</v>
      </c>
      <c r="AC2">
        <f t="shared" ref="AC2:AC7" ca="1" si="9">RAND()</f>
        <v>0.52785678133771063</v>
      </c>
      <c r="AD2">
        <f t="shared" ref="AD2:AD7" ca="1" si="10">RANK(AC2,AC$1:AC$7,0)</f>
        <v>4</v>
      </c>
      <c r="AE2" t="s">
        <v>321</v>
      </c>
      <c r="AG2">
        <f t="shared" ref="AG2:AG10" ca="1" si="11">RAND()</f>
        <v>3.7794953767331219E-2</v>
      </c>
      <c r="AH2">
        <f t="shared" ref="AH2:AH10" ca="1" si="12">RANK(AG2,AG$1:AG$10,0)</f>
        <v>10</v>
      </c>
      <c r="AI2" t="s">
        <v>153</v>
      </c>
      <c r="AK2">
        <f ca="1">RAND()</f>
        <v>0.44948716294415358</v>
      </c>
      <c r="AL2">
        <f t="shared" ca="1" si="0"/>
        <v>4</v>
      </c>
      <c r="AM2" t="s">
        <v>575</v>
      </c>
      <c r="AO2">
        <f t="shared" ref="AO2:AO17" ca="1" si="13">RAND()</f>
        <v>0.68709622735889553</v>
      </c>
      <c r="AP2">
        <f t="shared" ref="AP2:AP17" ca="1" si="14">RANK(AO2,AO$1:AO$17,0)</f>
        <v>7</v>
      </c>
      <c r="AQ2" t="s">
        <v>339</v>
      </c>
      <c r="AS2">
        <f t="shared" ref="AS2:AS12" ca="1" si="15">RAND()</f>
        <v>0.85640031324668886</v>
      </c>
      <c r="AT2">
        <f t="shared" ref="AT2:AT12" ca="1" si="16">RANK(AS2,AS$1:AS$12,0)</f>
        <v>4</v>
      </c>
      <c r="AU2" t="s">
        <v>557</v>
      </c>
      <c r="AW2">
        <f t="shared" ref="AW2:AW7" ca="1" si="17">RAND()</f>
        <v>0.8184419640368048</v>
      </c>
      <c r="AX2">
        <f t="shared" ref="AX2:AX7" ca="1" si="18">RANK(AW2,AW$1:AW$7,0)</f>
        <v>3</v>
      </c>
      <c r="AY2" t="s">
        <v>70</v>
      </c>
      <c r="BA2">
        <f t="shared" ref="BA2:BA8" ca="1" si="19">RAND()</f>
        <v>0.81715962158432265</v>
      </c>
      <c r="BB2">
        <f t="shared" ref="BB2:BB8" ca="1" si="20">RANK(BA2,BA$1:BA$8,0)</f>
        <v>3</v>
      </c>
      <c r="BC2" t="s">
        <v>352</v>
      </c>
      <c r="BE2">
        <f t="shared" ref="BE2:BE13" ca="1" si="21">RAND()</f>
        <v>4.0645451311279279E-2</v>
      </c>
      <c r="BF2">
        <f t="shared" ref="BF2:BF13" ca="1" si="22">RANK(BE2,BE$1:BE$13,0)</f>
        <v>13</v>
      </c>
      <c r="BG2" t="s">
        <v>609</v>
      </c>
      <c r="BI2">
        <f t="shared" ref="BI2:BI7" ca="1" si="23">RAND()</f>
        <v>0.84699448018893697</v>
      </c>
      <c r="BJ2">
        <f t="shared" ref="BJ2:BJ7" ca="1" si="24">RANK(BI2,BI$1:BI$7,0)</f>
        <v>2</v>
      </c>
      <c r="BK2" t="s">
        <v>332</v>
      </c>
      <c r="BM2">
        <f t="shared" ref="BM2:BM8" ca="1" si="25">RAND()</f>
        <v>0.27941579674641259</v>
      </c>
      <c r="BN2">
        <f t="shared" ref="BN2:BN8" ca="1" si="26">RANK(BM2,BM$1:BM$8,0)</f>
        <v>5</v>
      </c>
      <c r="BO2" t="s">
        <v>268</v>
      </c>
      <c r="BQ2">
        <f t="shared" ref="BQ2:BQ12" ca="1" si="27">RAND()</f>
        <v>0.62102728747743896</v>
      </c>
      <c r="BR2">
        <f t="shared" ref="BR2:BR12" ca="1" si="28">RANK(BQ2,BQ$1:BQ$12,0)</f>
        <v>10</v>
      </c>
      <c r="BS2" t="s">
        <v>741</v>
      </c>
      <c r="BU2">
        <f t="shared" ref="BU2:BU7" ca="1" si="29">RAND()</f>
        <v>0.55407973339823036</v>
      </c>
      <c r="BV2">
        <f t="shared" ref="BV2:BV7" ca="1" si="30">RANK(BU2,BU$1:BU$10,0)</f>
        <v>4</v>
      </c>
      <c r="BW2" t="s">
        <v>283</v>
      </c>
      <c r="BY2">
        <f t="shared" ref="BY2:BY10" ca="1" si="31">RAND()</f>
        <v>0.19687787265247647</v>
      </c>
      <c r="BZ2">
        <f t="shared" ref="BZ2:BZ10" ca="1" si="32">RANK(BY2,BY$1:BY$10,0)</f>
        <v>9</v>
      </c>
      <c r="CA2" t="s">
        <v>165</v>
      </c>
      <c r="CC2">
        <f t="shared" ref="CC2:CC11" ca="1" si="33">RAND()</f>
        <v>0.68713390307487854</v>
      </c>
      <c r="CD2">
        <f t="shared" ref="CD2:CD11" ca="1" si="34">RANK(CC2,CC$1:CC$11,0)</f>
        <v>2</v>
      </c>
      <c r="CE2" t="s">
        <v>111</v>
      </c>
      <c r="CG2">
        <f t="shared" ref="CG2:CG7" ca="1" si="35">RAND()</f>
        <v>0.1980959892467089</v>
      </c>
      <c r="CH2">
        <f t="shared" ref="CH2:CH7" ca="1" si="36">RANK(CG2,CG$1:CG$7,0)</f>
        <v>6</v>
      </c>
      <c r="CI2" t="s">
        <v>697</v>
      </c>
      <c r="CK2">
        <f ca="1">RAND()</f>
        <v>0.37469527991835538</v>
      </c>
      <c r="CL2">
        <f t="shared" ca="1" si="1"/>
        <v>5</v>
      </c>
      <c r="CM2" t="s">
        <v>38</v>
      </c>
      <c r="CO2">
        <f ca="1">RAND()</f>
        <v>0.36094807835729525</v>
      </c>
      <c r="CP2">
        <f t="shared" ca="1" si="2"/>
        <v>4</v>
      </c>
      <c r="CQ2" t="s">
        <v>258</v>
      </c>
      <c r="CS2">
        <f ca="1">RAND()</f>
        <v>0.7619915523872669</v>
      </c>
      <c r="CT2">
        <f t="shared" ca="1" si="3"/>
        <v>3</v>
      </c>
      <c r="CU2" t="s">
        <v>300</v>
      </c>
      <c r="CW2">
        <f t="shared" ref="CW2:CW11" ca="1" si="37">RAND()</f>
        <v>0.72315187241957557</v>
      </c>
      <c r="CX2">
        <f t="shared" ref="CX2:CX11" ca="1" si="38">RANK(CW2,CW$1:CW$11,0)</f>
        <v>5</v>
      </c>
      <c r="CY2" t="s">
        <v>699</v>
      </c>
      <c r="DA2">
        <f ca="1">RAND()</f>
        <v>0.86043567850048808</v>
      </c>
      <c r="DB2">
        <f t="shared" ca="1" si="4"/>
        <v>2</v>
      </c>
      <c r="DC2" t="s">
        <v>142</v>
      </c>
      <c r="DE2">
        <f t="shared" ref="DE2:DE7" ca="1" si="39">RAND()</f>
        <v>0.60692924505402168</v>
      </c>
      <c r="DF2">
        <f t="shared" ref="DF2:DF7" ca="1" si="40">RANK(DE2,DE$1:DE$7,0)</f>
        <v>3</v>
      </c>
      <c r="DG2" t="s">
        <v>158</v>
      </c>
      <c r="DI2">
        <f t="shared" ref="DI2:DI9" ca="1" si="41">RAND()</f>
        <v>0.93060317389695069</v>
      </c>
      <c r="DJ2">
        <f t="shared" ref="DJ2:DJ9" ca="1" si="42">RANK(DI2,DI$1:DI$9,0)</f>
        <v>2</v>
      </c>
      <c r="DK2" t="s">
        <v>288</v>
      </c>
      <c r="DN2" t="s">
        <v>690</v>
      </c>
      <c r="DO2" t="s">
        <v>710</v>
      </c>
      <c r="DP2" t="s">
        <v>77</v>
      </c>
      <c r="DQ2" t="s">
        <v>101</v>
      </c>
      <c r="DR2" t="s">
        <v>130</v>
      </c>
      <c r="DS2" t="s">
        <v>139</v>
      </c>
      <c r="DT2" t="s">
        <v>143</v>
      </c>
      <c r="DU2" t="s">
        <v>209</v>
      </c>
      <c r="DV2" t="s">
        <v>295</v>
      </c>
      <c r="DW2" t="s">
        <v>306</v>
      </c>
      <c r="DX2" t="s">
        <v>311</v>
      </c>
      <c r="EB2" t="s">
        <v>622</v>
      </c>
      <c r="EC2" t="s">
        <v>391</v>
      </c>
      <c r="ED2" t="s">
        <v>408</v>
      </c>
      <c r="EE2" t="s">
        <v>415</v>
      </c>
      <c r="EF2" t="s">
        <v>448</v>
      </c>
      <c r="EG2" t="s">
        <v>736</v>
      </c>
      <c r="EH2" t="s">
        <v>493</v>
      </c>
    </row>
    <row r="3" spans="1:138" x14ac:dyDescent="0.15">
      <c r="A3">
        <f ca="1">RAND()</f>
        <v>0.88487041278473311</v>
      </c>
      <c r="B3">
        <f ca="1">RANK(A3,A2:A5,FALSE)</f>
        <v>1</v>
      </c>
      <c r="C3" t="s">
        <v>33</v>
      </c>
      <c r="D3">
        <f ca="1">RAND()</f>
        <v>0.2722422938327631</v>
      </c>
      <c r="E3">
        <f ca="1">RANK(D3,D2:D5,FALSE)</f>
        <v>3</v>
      </c>
      <c r="F3" t="s">
        <v>354</v>
      </c>
      <c r="G3">
        <f ca="1">RAND()</f>
        <v>0.58949999599799463</v>
      </c>
      <c r="H3">
        <f ca="1">RANK(G3,G2:G5,FALSE)</f>
        <v>3</v>
      </c>
      <c r="I3" t="s">
        <v>21</v>
      </c>
      <c r="J3">
        <f ca="1">RAND()</f>
        <v>0.76304195142067555</v>
      </c>
      <c r="K3">
        <f ca="1">RANK(J3,J2:J5,FALSE)</f>
        <v>1</v>
      </c>
      <c r="L3" t="s">
        <v>398</v>
      </c>
      <c r="M3">
        <f ca="1">RAND()</f>
        <v>0.93139409433748177</v>
      </c>
      <c r="N3">
        <f ca="1">RANK(M3,M2:M5,FALSE)</f>
        <v>1</v>
      </c>
      <c r="O3" t="s">
        <v>754</v>
      </c>
      <c r="Q3">
        <f t="shared" ca="1" si="5"/>
        <v>0.44223373111244235</v>
      </c>
      <c r="R3">
        <f t="shared" ca="1" si="6"/>
        <v>7</v>
      </c>
      <c r="S3" t="s">
        <v>274</v>
      </c>
      <c r="U3">
        <f ca="1">RAND()</f>
        <v>0.55658903595387432</v>
      </c>
      <c r="V3">
        <f ca="1">RANK(U3,U$1:U$5,0)</f>
        <v>2</v>
      </c>
      <c r="W3" t="s">
        <v>874</v>
      </c>
      <c r="Y3">
        <f t="shared" ca="1" si="7"/>
        <v>0.86694795222654175</v>
      </c>
      <c r="Z3">
        <f t="shared" ca="1" si="8"/>
        <v>3</v>
      </c>
      <c r="AA3" t="s">
        <v>431</v>
      </c>
      <c r="AC3">
        <f t="shared" ca="1" si="9"/>
        <v>0.28407281418280461</v>
      </c>
      <c r="AD3">
        <f t="shared" ca="1" si="10"/>
        <v>7</v>
      </c>
      <c r="AE3" t="s">
        <v>322</v>
      </c>
      <c r="AG3">
        <f t="shared" ca="1" si="11"/>
        <v>0.24376695109810587</v>
      </c>
      <c r="AH3">
        <f t="shared" ca="1" si="12"/>
        <v>7</v>
      </c>
      <c r="AI3" t="s">
        <v>154</v>
      </c>
      <c r="AK3">
        <f ca="1">RAND()</f>
        <v>0.24723249918927415</v>
      </c>
      <c r="AL3">
        <f t="shared" ca="1" si="0"/>
        <v>6</v>
      </c>
      <c r="AM3" t="s">
        <v>579</v>
      </c>
      <c r="AO3">
        <f t="shared" ca="1" si="13"/>
        <v>0.88537134949812002</v>
      </c>
      <c r="AP3">
        <f t="shared" ca="1" si="14"/>
        <v>6</v>
      </c>
      <c r="AQ3" t="s">
        <v>337</v>
      </c>
      <c r="AS3">
        <f t="shared" ca="1" si="15"/>
        <v>0.51733092471419639</v>
      </c>
      <c r="AT3">
        <f t="shared" ca="1" si="16"/>
        <v>10</v>
      </c>
      <c r="AU3" t="s">
        <v>560</v>
      </c>
      <c r="AW3">
        <f t="shared" ca="1" si="17"/>
        <v>0.82956512053513543</v>
      </c>
      <c r="AX3">
        <f t="shared" ca="1" si="18"/>
        <v>2</v>
      </c>
      <c r="AY3" t="s">
        <v>97</v>
      </c>
      <c r="BA3">
        <f t="shared" ca="1" si="19"/>
        <v>0.22731184954312211</v>
      </c>
      <c r="BB3">
        <f t="shared" ca="1" si="20"/>
        <v>8</v>
      </c>
      <c r="BC3" t="s">
        <v>353</v>
      </c>
      <c r="BE3">
        <f t="shared" ca="1" si="21"/>
        <v>0.23619063397215712</v>
      </c>
      <c r="BF3">
        <f t="shared" ca="1" si="22"/>
        <v>10</v>
      </c>
      <c r="BG3" t="s">
        <v>328</v>
      </c>
      <c r="BI3">
        <f t="shared" ca="1" si="23"/>
        <v>6.7778695157444946E-2</v>
      </c>
      <c r="BJ3">
        <f t="shared" ca="1" si="24"/>
        <v>6</v>
      </c>
      <c r="BK3" t="s">
        <v>333</v>
      </c>
      <c r="BM3">
        <f t="shared" ca="1" si="25"/>
        <v>0.49500657972913298</v>
      </c>
      <c r="BN3">
        <f t="shared" ca="1" si="26"/>
        <v>3</v>
      </c>
      <c r="BO3" t="s">
        <v>867</v>
      </c>
      <c r="BQ3">
        <f t="shared" ca="1" si="27"/>
        <v>0.43562269185626568</v>
      </c>
      <c r="BR3">
        <f t="shared" ca="1" si="28"/>
        <v>12</v>
      </c>
      <c r="BS3" t="s">
        <v>742</v>
      </c>
      <c r="BU3">
        <f t="shared" ca="1" si="29"/>
        <v>0.85125325234756877</v>
      </c>
      <c r="BV3">
        <f t="shared" ca="1" si="30"/>
        <v>2</v>
      </c>
      <c r="BW3" t="s">
        <v>284</v>
      </c>
      <c r="BY3">
        <f t="shared" ca="1" si="31"/>
        <v>0.567311385577975</v>
      </c>
      <c r="BZ3">
        <f t="shared" ca="1" si="32"/>
        <v>4</v>
      </c>
      <c r="CA3" t="s">
        <v>167</v>
      </c>
      <c r="CC3">
        <f t="shared" ca="1" si="33"/>
        <v>0.33806604159565823</v>
      </c>
      <c r="CD3">
        <f t="shared" ca="1" si="34"/>
        <v>6</v>
      </c>
      <c r="CE3" t="s">
        <v>110</v>
      </c>
      <c r="CG3">
        <f t="shared" ca="1" si="35"/>
        <v>0.95789788380981999</v>
      </c>
      <c r="CH3">
        <f t="shared" ca="1" si="36"/>
        <v>2</v>
      </c>
      <c r="CI3" t="s">
        <v>957</v>
      </c>
      <c r="CK3">
        <f ca="1">RAND()</f>
        <v>4.264282057712554E-2</v>
      </c>
      <c r="CL3">
        <f t="shared" ca="1" si="1"/>
        <v>6</v>
      </c>
      <c r="CM3" t="s">
        <v>148</v>
      </c>
      <c r="CO3">
        <f ca="1">RAND()</f>
        <v>0.34562524233255909</v>
      </c>
      <c r="CP3">
        <f t="shared" ca="1" si="2"/>
        <v>5</v>
      </c>
      <c r="CQ3" t="s">
        <v>259</v>
      </c>
      <c r="CS3">
        <f ca="1">RAND()</f>
        <v>0.34483391857996804</v>
      </c>
      <c r="CT3">
        <f t="shared" ca="1" si="3"/>
        <v>5</v>
      </c>
      <c r="CU3" t="s">
        <v>301</v>
      </c>
      <c r="CW3">
        <f t="shared" ca="1" si="37"/>
        <v>0.39312071597888876</v>
      </c>
      <c r="CX3">
        <f t="shared" ca="1" si="38"/>
        <v>8</v>
      </c>
      <c r="CY3" t="s">
        <v>698</v>
      </c>
      <c r="DA3">
        <f ca="1">RAND()</f>
        <v>0.36541446890170215</v>
      </c>
      <c r="DB3">
        <f t="shared" ca="1" si="4"/>
        <v>5</v>
      </c>
      <c r="DC3" t="s">
        <v>246</v>
      </c>
      <c r="DE3">
        <f t="shared" ca="1" si="39"/>
        <v>0.36734933135851022</v>
      </c>
      <c r="DF3">
        <f t="shared" ca="1" si="40"/>
        <v>6</v>
      </c>
      <c r="DG3" t="s">
        <v>159</v>
      </c>
      <c r="DI3">
        <f t="shared" ca="1" si="41"/>
        <v>0.91840348284199214</v>
      </c>
      <c r="DJ3">
        <f t="shared" ca="1" si="42"/>
        <v>3</v>
      </c>
      <c r="DK3" t="s">
        <v>289</v>
      </c>
      <c r="DM3" t="s">
        <v>647</v>
      </c>
      <c r="DN3" t="s">
        <v>681</v>
      </c>
      <c r="DO3" t="s">
        <v>714</v>
      </c>
      <c r="DP3" t="s">
        <v>78</v>
      </c>
      <c r="DQ3" t="s">
        <v>102</v>
      </c>
      <c r="DR3" t="s">
        <v>131</v>
      </c>
      <c r="DS3" t="s">
        <v>141</v>
      </c>
      <c r="DT3" t="s">
        <v>144</v>
      </c>
      <c r="DU3" t="s">
        <v>210</v>
      </c>
      <c r="DV3" t="s">
        <v>296</v>
      </c>
      <c r="DW3" t="s">
        <v>307</v>
      </c>
      <c r="DX3" t="s">
        <v>312</v>
      </c>
      <c r="EB3" t="s">
        <v>632</v>
      </c>
      <c r="EC3" t="s">
        <v>380</v>
      </c>
      <c r="ED3" t="s">
        <v>372</v>
      </c>
      <c r="EE3" t="s">
        <v>417</v>
      </c>
      <c r="EF3" t="s">
        <v>732</v>
      </c>
      <c r="EG3" t="s">
        <v>534</v>
      </c>
      <c r="EH3" t="s">
        <v>498</v>
      </c>
    </row>
    <row r="4" spans="1:138" x14ac:dyDescent="0.15">
      <c r="A4">
        <f ca="1">RAND()</f>
        <v>0.21496747650149661</v>
      </c>
      <c r="B4">
        <f ca="1">RANK(A4,A2:A5,FALSE)</f>
        <v>4</v>
      </c>
      <c r="C4" t="s">
        <v>752</v>
      </c>
      <c r="D4">
        <f ca="1">RAND()</f>
        <v>0.40727740240174959</v>
      </c>
      <c r="E4">
        <f ca="1">RANK(D4,D2:D5,FALSE)</f>
        <v>1</v>
      </c>
      <c r="F4" t="s">
        <v>367</v>
      </c>
      <c r="G4">
        <f ca="1">RAND()</f>
        <v>0.63385687596646323</v>
      </c>
      <c r="H4">
        <f ca="1">RANK(G4,G2:G5,FALSE)</f>
        <v>2</v>
      </c>
      <c r="I4" t="s">
        <v>23</v>
      </c>
      <c r="J4">
        <f ca="1">RAND()</f>
        <v>0.53741827890413019</v>
      </c>
      <c r="K4">
        <f ca="1">RANK(J4,J2:J5,FALSE)</f>
        <v>3</v>
      </c>
      <c r="L4" t="s">
        <v>396</v>
      </c>
      <c r="M4">
        <f ca="1">RAND()</f>
        <v>0.11862662739972829</v>
      </c>
      <c r="N4">
        <f ca="1">RANK(M4,M2:M5,FALSE)</f>
        <v>3</v>
      </c>
      <c r="O4" t="s">
        <v>377</v>
      </c>
      <c r="Q4">
        <f t="shared" ca="1" si="5"/>
        <v>0.58517994864592815</v>
      </c>
      <c r="R4">
        <f t="shared" ca="1" si="6"/>
        <v>5</v>
      </c>
      <c r="S4" t="s">
        <v>275</v>
      </c>
      <c r="U4">
        <f ca="1">RAND()</f>
        <v>0.25851757934962261</v>
      </c>
      <c r="V4">
        <f ca="1">RANK(U4,U$1:U$5,0)</f>
        <v>5</v>
      </c>
      <c r="W4" t="s">
        <v>875</v>
      </c>
      <c r="Y4">
        <f t="shared" ca="1" si="7"/>
        <v>0.18501168491009079</v>
      </c>
      <c r="Z4">
        <f t="shared" ca="1" si="8"/>
        <v>8</v>
      </c>
      <c r="AA4" t="s">
        <v>264</v>
      </c>
      <c r="AC4">
        <f t="shared" ca="1" si="9"/>
        <v>0.81867567347776526</v>
      </c>
      <c r="AD4">
        <f t="shared" ca="1" si="10"/>
        <v>2</v>
      </c>
      <c r="AE4" t="s">
        <v>323</v>
      </c>
      <c r="AG4">
        <f t="shared" ca="1" si="11"/>
        <v>7.0394950431092451E-2</v>
      </c>
      <c r="AH4">
        <f t="shared" ca="1" si="12"/>
        <v>9</v>
      </c>
      <c r="AI4" t="s">
        <v>155</v>
      </c>
      <c r="AK4">
        <f ca="1">RAND()</f>
        <v>0.96193195760495409</v>
      </c>
      <c r="AL4">
        <f t="shared" ca="1" si="0"/>
        <v>2</v>
      </c>
      <c r="AM4" t="s">
        <v>578</v>
      </c>
      <c r="AO4">
        <f t="shared" ca="1" si="13"/>
        <v>0.94062244897712022</v>
      </c>
      <c r="AP4">
        <f t="shared" ca="1" si="14"/>
        <v>3</v>
      </c>
      <c r="AQ4" t="s">
        <v>338</v>
      </c>
      <c r="AS4">
        <f t="shared" ca="1" si="15"/>
        <v>0.63519783601767643</v>
      </c>
      <c r="AT4">
        <f t="shared" ca="1" si="16"/>
        <v>9</v>
      </c>
      <c r="AU4" t="s">
        <v>561</v>
      </c>
      <c r="AW4">
        <f t="shared" ca="1" si="17"/>
        <v>0.17569505851250156</v>
      </c>
      <c r="AX4">
        <f t="shared" ca="1" si="18"/>
        <v>6</v>
      </c>
      <c r="AY4" t="s">
        <v>98</v>
      </c>
      <c r="BA4">
        <f t="shared" ca="1" si="19"/>
        <v>0.49486653746590514</v>
      </c>
      <c r="BB4">
        <f t="shared" ca="1" si="20"/>
        <v>6</v>
      </c>
      <c r="BC4" t="s">
        <v>843</v>
      </c>
      <c r="BE4">
        <f t="shared" ca="1" si="21"/>
        <v>0.80519273657646961</v>
      </c>
      <c r="BF4">
        <f t="shared" ca="1" si="22"/>
        <v>5</v>
      </c>
      <c r="BG4" t="s">
        <v>327</v>
      </c>
      <c r="BI4">
        <f t="shared" ca="1" si="23"/>
        <v>0.52600530646758992</v>
      </c>
      <c r="BJ4">
        <f t="shared" ca="1" si="24"/>
        <v>4</v>
      </c>
      <c r="BK4" t="s">
        <v>334</v>
      </c>
      <c r="BM4">
        <f t="shared" ca="1" si="25"/>
        <v>9.1953637322373938E-3</v>
      </c>
      <c r="BN4">
        <f t="shared" ca="1" si="26"/>
        <v>8</v>
      </c>
      <c r="BO4" t="s">
        <v>269</v>
      </c>
      <c r="BQ4">
        <f t="shared" ca="1" si="27"/>
        <v>0.50254611458367726</v>
      </c>
      <c r="BR4">
        <f t="shared" ca="1" si="28"/>
        <v>11</v>
      </c>
      <c r="BS4" t="s">
        <v>743</v>
      </c>
      <c r="BU4">
        <f t="shared" ca="1" si="29"/>
        <v>0.72778515035194635</v>
      </c>
      <c r="BV4">
        <f t="shared" ca="1" si="30"/>
        <v>3</v>
      </c>
      <c r="BW4" t="s">
        <v>287</v>
      </c>
      <c r="BY4">
        <f t="shared" ca="1" si="31"/>
        <v>0.26055883247402734</v>
      </c>
      <c r="BZ4">
        <f t="shared" ca="1" si="32"/>
        <v>8</v>
      </c>
      <c r="CA4" t="s">
        <v>784</v>
      </c>
      <c r="CC4">
        <f t="shared" ca="1" si="33"/>
        <v>3.0683182028653389E-2</v>
      </c>
      <c r="CD4">
        <f t="shared" ca="1" si="34"/>
        <v>10</v>
      </c>
      <c r="CE4" t="s">
        <v>162</v>
      </c>
      <c r="CG4">
        <f t="shared" ca="1" si="35"/>
        <v>5.2945645618376114E-2</v>
      </c>
      <c r="CH4">
        <f t="shared" ca="1" si="36"/>
        <v>7</v>
      </c>
      <c r="CI4" t="s">
        <v>700</v>
      </c>
      <c r="CK4">
        <f ca="1">RAND()</f>
        <v>0.39485548212662491</v>
      </c>
      <c r="CL4">
        <f t="shared" ca="1" si="1"/>
        <v>4</v>
      </c>
      <c r="CM4" t="s">
        <v>149</v>
      </c>
      <c r="CO4">
        <f ca="1">RAND()</f>
        <v>0.75069275664335411</v>
      </c>
      <c r="CP4">
        <f t="shared" ca="1" si="2"/>
        <v>3</v>
      </c>
      <c r="CQ4" t="s">
        <v>260</v>
      </c>
      <c r="CS4">
        <f ca="1">RAND()</f>
        <v>8.9459432871345945E-2</v>
      </c>
      <c r="CT4">
        <f t="shared" ca="1" si="3"/>
        <v>6</v>
      </c>
      <c r="CU4" t="s">
        <v>302</v>
      </c>
      <c r="CW4">
        <f t="shared" ca="1" si="37"/>
        <v>0.29259178382400641</v>
      </c>
      <c r="CX4">
        <f t="shared" ca="1" si="38"/>
        <v>10</v>
      </c>
      <c r="CY4" t="s">
        <v>711</v>
      </c>
      <c r="DA4">
        <f ca="1">RAND()</f>
        <v>0.81084128852679416</v>
      </c>
      <c r="DB4">
        <f t="shared" ca="1" si="4"/>
        <v>3</v>
      </c>
      <c r="DC4" t="s">
        <v>137</v>
      </c>
      <c r="DE4">
        <f t="shared" ca="1" si="39"/>
        <v>0.51333571217415597</v>
      </c>
      <c r="DF4">
        <f t="shared" ca="1" si="40"/>
        <v>4</v>
      </c>
      <c r="DG4" t="s">
        <v>160</v>
      </c>
      <c r="DI4">
        <f t="shared" ca="1" si="41"/>
        <v>0.22168763101342193</v>
      </c>
      <c r="DJ4">
        <f t="shared" ca="1" si="42"/>
        <v>8</v>
      </c>
      <c r="DK4" t="s">
        <v>290</v>
      </c>
      <c r="DM4" t="s">
        <v>586</v>
      </c>
      <c r="DN4" t="s">
        <v>692</v>
      </c>
      <c r="DO4" t="s">
        <v>706</v>
      </c>
      <c r="DP4" t="s">
        <v>79</v>
      </c>
      <c r="DQ4" t="s">
        <v>103</v>
      </c>
      <c r="DR4" t="s">
        <v>132</v>
      </c>
      <c r="DS4" t="s">
        <v>140</v>
      </c>
      <c r="DT4" t="s">
        <v>145</v>
      </c>
      <c r="DU4" t="s">
        <v>211</v>
      </c>
      <c r="DV4" t="s">
        <v>297</v>
      </c>
      <c r="DW4" t="s">
        <v>308</v>
      </c>
      <c r="DX4" t="s">
        <v>313</v>
      </c>
      <c r="EB4" t="s">
        <v>625</v>
      </c>
      <c r="EC4" t="s">
        <v>369</v>
      </c>
      <c r="ED4" t="s">
        <v>409</v>
      </c>
      <c r="EE4" t="s">
        <v>426</v>
      </c>
      <c r="EF4" t="s">
        <v>439</v>
      </c>
      <c r="EG4" t="s">
        <v>535</v>
      </c>
      <c r="EH4" t="s">
        <v>501</v>
      </c>
    </row>
    <row r="5" spans="1:138" x14ac:dyDescent="0.15">
      <c r="A5">
        <f ca="1">RAND()</f>
        <v>0.77914986856912583</v>
      </c>
      <c r="B5">
        <f ca="1">RANK(A5,A2:A5,FALSE)</f>
        <v>3</v>
      </c>
      <c r="C5" t="s">
        <v>35</v>
      </c>
      <c r="D5">
        <f ca="1">RAND()</f>
        <v>0.39260682641541689</v>
      </c>
      <c r="E5">
        <f ca="1">RANK(D5,D2:D5,FALSE)</f>
        <v>2</v>
      </c>
      <c r="F5" t="s">
        <v>293</v>
      </c>
      <c r="G5">
        <f ca="1">RAND()</f>
        <v>0.33912843536526394</v>
      </c>
      <c r="H5">
        <f ca="1">RANK(G5,G2:G5,FALSE)</f>
        <v>4</v>
      </c>
      <c r="I5" t="s">
        <v>386</v>
      </c>
      <c r="J5">
        <f ca="1">RAND()</f>
        <v>0.23971177965922597</v>
      </c>
      <c r="K5">
        <f ca="1">RANK(J5,J2:J5,FALSE)</f>
        <v>4</v>
      </c>
      <c r="L5" t="s">
        <v>753</v>
      </c>
      <c r="M5">
        <f ca="1">RAND()</f>
        <v>2.2879253231459118E-2</v>
      </c>
      <c r="N5">
        <f ca="1">RANK(M5,M2:M5,FALSE)</f>
        <v>4</v>
      </c>
      <c r="O5" t="s">
        <v>18</v>
      </c>
      <c r="Q5">
        <f t="shared" ca="1" si="5"/>
        <v>0.59806841981194758</v>
      </c>
      <c r="R5">
        <f t="shared" ca="1" si="6"/>
        <v>4</v>
      </c>
      <c r="S5" t="s">
        <v>276</v>
      </c>
      <c r="U5">
        <f ca="1">RAND()</f>
        <v>0.55405626995126767</v>
      </c>
      <c r="V5">
        <f ca="1">RANK(U5,U$1:U$5,0)</f>
        <v>3</v>
      </c>
      <c r="W5" t="s">
        <v>876</v>
      </c>
      <c r="Y5">
        <f t="shared" ca="1" si="7"/>
        <v>0.65655619107250607</v>
      </c>
      <c r="Z5">
        <f t="shared" ca="1" si="8"/>
        <v>4</v>
      </c>
      <c r="AA5" t="s">
        <v>294</v>
      </c>
      <c r="AC5">
        <f t="shared" ca="1" si="9"/>
        <v>0.36287255544826857</v>
      </c>
      <c r="AD5">
        <f t="shared" ca="1" si="10"/>
        <v>5</v>
      </c>
      <c r="AE5" t="s">
        <v>324</v>
      </c>
      <c r="AG5">
        <f t="shared" ca="1" si="11"/>
        <v>9.1938856071204667E-2</v>
      </c>
      <c r="AH5">
        <f t="shared" ca="1" si="12"/>
        <v>8</v>
      </c>
      <c r="AI5" t="s">
        <v>156</v>
      </c>
      <c r="AK5">
        <f ca="1">RAND()</f>
        <v>0.64330476132333747</v>
      </c>
      <c r="AL5">
        <f t="shared" ca="1" si="0"/>
        <v>3</v>
      </c>
      <c r="AM5" t="s">
        <v>577</v>
      </c>
      <c r="AO5">
        <f t="shared" ca="1" si="13"/>
        <v>0.22548174193866655</v>
      </c>
      <c r="AP5">
        <f t="shared" ca="1" si="14"/>
        <v>15</v>
      </c>
      <c r="AQ5" t="s">
        <v>335</v>
      </c>
      <c r="AS5">
        <f t="shared" ca="1" si="15"/>
        <v>0.73841414824695317</v>
      </c>
      <c r="AT5">
        <f t="shared" ca="1" si="16"/>
        <v>7</v>
      </c>
      <c r="AU5" t="s">
        <v>564</v>
      </c>
      <c r="AW5">
        <f t="shared" ca="1" si="17"/>
        <v>0.46393252397622287</v>
      </c>
      <c r="AX5">
        <f t="shared" ca="1" si="18"/>
        <v>4</v>
      </c>
      <c r="AY5" t="s">
        <v>617</v>
      </c>
      <c r="BA5">
        <f t="shared" ca="1" si="19"/>
        <v>0.75153768164774282</v>
      </c>
      <c r="BB5">
        <f t="shared" ca="1" si="20"/>
        <v>5</v>
      </c>
      <c r="BC5" t="s">
        <v>350</v>
      </c>
      <c r="BE5">
        <f t="shared" ca="1" si="21"/>
        <v>0.64264116597487542</v>
      </c>
      <c r="BF5">
        <f t="shared" ca="1" si="22"/>
        <v>6</v>
      </c>
      <c r="BG5" t="s">
        <v>608</v>
      </c>
      <c r="BI5">
        <f t="shared" ca="1" si="23"/>
        <v>4.3071228139115347E-2</v>
      </c>
      <c r="BJ5">
        <f t="shared" ca="1" si="24"/>
        <v>7</v>
      </c>
      <c r="BK5" t="s">
        <v>863</v>
      </c>
      <c r="BM5">
        <f t="shared" ca="1" si="25"/>
        <v>0.45477049283230209</v>
      </c>
      <c r="BN5">
        <f t="shared" ca="1" si="26"/>
        <v>4</v>
      </c>
      <c r="BO5" t="s">
        <v>270</v>
      </c>
      <c r="BQ5">
        <f t="shared" ca="1" si="27"/>
        <v>0.82270785706260674</v>
      </c>
      <c r="BR5">
        <f t="shared" ca="1" si="28"/>
        <v>4</v>
      </c>
      <c r="BS5" t="s">
        <v>744</v>
      </c>
      <c r="BU5">
        <f t="shared" ca="1" si="29"/>
        <v>0.49873645540847855</v>
      </c>
      <c r="BV5">
        <f t="shared" ca="1" si="30"/>
        <v>5</v>
      </c>
      <c r="BW5" t="s">
        <v>285</v>
      </c>
      <c r="BY5">
        <f t="shared" ca="1" si="31"/>
        <v>0.30420910440406645</v>
      </c>
      <c r="BZ5">
        <f t="shared" ca="1" si="32"/>
        <v>7</v>
      </c>
      <c r="CA5" t="s">
        <v>494</v>
      </c>
      <c r="CC5">
        <f t="shared" ca="1" si="33"/>
        <v>9.4391279921168136E-2</v>
      </c>
      <c r="CD5">
        <f t="shared" ca="1" si="34"/>
        <v>9</v>
      </c>
      <c r="CE5" t="s">
        <v>109</v>
      </c>
      <c r="CG5">
        <f t="shared" ca="1" si="35"/>
        <v>0.84647302257343138</v>
      </c>
      <c r="CH5">
        <f t="shared" ca="1" si="36"/>
        <v>3</v>
      </c>
      <c r="CI5" t="s">
        <v>694</v>
      </c>
      <c r="CK5">
        <f ca="1">RAND()</f>
        <v>0.50956306030437781</v>
      </c>
      <c r="CL5">
        <f t="shared" ca="1" si="1"/>
        <v>3</v>
      </c>
      <c r="CM5" t="s">
        <v>150</v>
      </c>
      <c r="CO5">
        <f ca="1">RAND()</f>
        <v>0.84899146409919868</v>
      </c>
      <c r="CP5">
        <f t="shared" ca="1" si="2"/>
        <v>2</v>
      </c>
      <c r="CQ5" t="s">
        <v>261</v>
      </c>
      <c r="CS5">
        <f ca="1">RAND()</f>
        <v>0.53563995820570931</v>
      </c>
      <c r="CT5">
        <f t="shared" ca="1" si="3"/>
        <v>4</v>
      </c>
      <c r="CU5" t="s">
        <v>303</v>
      </c>
      <c r="CW5">
        <f t="shared" ca="1" si="37"/>
        <v>0.86107628158371285</v>
      </c>
      <c r="CX5">
        <f t="shared" ca="1" si="38"/>
        <v>3</v>
      </c>
      <c r="CY5" t="s">
        <v>713</v>
      </c>
      <c r="DA5">
        <f ca="1">RAND()</f>
        <v>0.10654843016192905</v>
      </c>
      <c r="DB5">
        <f t="shared" ca="1" si="4"/>
        <v>6</v>
      </c>
      <c r="DC5" t="s">
        <v>115</v>
      </c>
      <c r="DE5">
        <f t="shared" ca="1" si="39"/>
        <v>0.77927669993829141</v>
      </c>
      <c r="DF5">
        <f t="shared" ca="1" si="40"/>
        <v>2</v>
      </c>
      <c r="DG5" t="s">
        <v>128</v>
      </c>
      <c r="DI5">
        <f t="shared" ca="1" si="41"/>
        <v>0.44351923046113018</v>
      </c>
      <c r="DJ5">
        <f t="shared" ca="1" si="42"/>
        <v>7</v>
      </c>
      <c r="DK5" t="s">
        <v>291</v>
      </c>
      <c r="DM5" t="s">
        <v>589</v>
      </c>
      <c r="DN5" t="s">
        <v>671</v>
      </c>
      <c r="DO5" t="s">
        <v>707</v>
      </c>
      <c r="DP5" t="s">
        <v>80</v>
      </c>
      <c r="DR5" t="s">
        <v>133</v>
      </c>
      <c r="DS5" t="s">
        <v>142</v>
      </c>
      <c r="DT5" t="s">
        <v>146</v>
      </c>
      <c r="DU5" t="s">
        <v>212</v>
      </c>
      <c r="DV5" t="s">
        <v>298</v>
      </c>
      <c r="DW5" t="s">
        <v>309</v>
      </c>
      <c r="DX5" t="s">
        <v>314</v>
      </c>
      <c r="EB5" t="s">
        <v>614</v>
      </c>
      <c r="EC5" t="s">
        <v>364</v>
      </c>
      <c r="ED5" t="s">
        <v>410</v>
      </c>
      <c r="EE5" t="s">
        <v>427</v>
      </c>
      <c r="EF5" t="s">
        <v>733</v>
      </c>
      <c r="EG5" t="s">
        <v>735</v>
      </c>
      <c r="EH5" t="s">
        <v>503</v>
      </c>
    </row>
    <row r="6" spans="1:138" x14ac:dyDescent="0.15">
      <c r="B6" s="20" t="s">
        <v>968</v>
      </c>
      <c r="C6" s="20"/>
      <c r="E6" s="20" t="s">
        <v>969</v>
      </c>
      <c r="F6" s="20"/>
      <c r="H6" s="20" t="s">
        <v>970</v>
      </c>
      <c r="I6" s="20"/>
      <c r="K6" s="20" t="s">
        <v>971</v>
      </c>
      <c r="L6" s="20"/>
      <c r="N6" s="20" t="s">
        <v>880</v>
      </c>
      <c r="O6" s="20"/>
      <c r="Q6">
        <f t="shared" ca="1" si="5"/>
        <v>0.55862430009665454</v>
      </c>
      <c r="R6">
        <f t="shared" ca="1" si="6"/>
        <v>6</v>
      </c>
      <c r="S6" t="s">
        <v>277</v>
      </c>
      <c r="Y6">
        <f t="shared" ca="1" si="7"/>
        <v>8.0749476720647584E-2</v>
      </c>
      <c r="Z6">
        <f t="shared" ca="1" si="8"/>
        <v>10</v>
      </c>
      <c r="AA6" t="s">
        <v>263</v>
      </c>
      <c r="AC6">
        <f t="shared" ca="1" si="9"/>
        <v>0.79427541486553288</v>
      </c>
      <c r="AD6">
        <f t="shared" ca="1" si="10"/>
        <v>3</v>
      </c>
      <c r="AE6" t="s">
        <v>325</v>
      </c>
      <c r="AG6">
        <f t="shared" ca="1" si="11"/>
        <v>0.68326546326564264</v>
      </c>
      <c r="AH6">
        <f t="shared" ca="1" si="12"/>
        <v>2</v>
      </c>
      <c r="AI6" t="s">
        <v>157</v>
      </c>
      <c r="AK6">
        <f ca="1">RAND()</f>
        <v>0.3687730974211666</v>
      </c>
      <c r="AL6">
        <f t="shared" ca="1" si="0"/>
        <v>5</v>
      </c>
      <c r="AM6" t="s">
        <v>576</v>
      </c>
      <c r="AO6">
        <f t="shared" ca="1" si="13"/>
        <v>0.57591425937414675</v>
      </c>
      <c r="AP6">
        <f t="shared" ca="1" si="14"/>
        <v>8</v>
      </c>
      <c r="AQ6" t="s">
        <v>337</v>
      </c>
      <c r="AS6">
        <f t="shared" ca="1" si="15"/>
        <v>0.73893460820980084</v>
      </c>
      <c r="AT6">
        <f t="shared" ca="1" si="16"/>
        <v>6</v>
      </c>
      <c r="AU6" t="s">
        <v>559</v>
      </c>
      <c r="AW6">
        <f t="shared" ca="1" si="17"/>
        <v>8.7083706369599834E-2</v>
      </c>
      <c r="AX6">
        <f t="shared" ca="1" si="18"/>
        <v>7</v>
      </c>
      <c r="AY6" t="s">
        <v>616</v>
      </c>
      <c r="BA6">
        <f t="shared" ca="1" si="19"/>
        <v>0.75258931076744651</v>
      </c>
      <c r="BB6">
        <f t="shared" ca="1" si="20"/>
        <v>4</v>
      </c>
      <c r="BC6" t="s">
        <v>351</v>
      </c>
      <c r="BE6">
        <f t="shared" ca="1" si="21"/>
        <v>0.99676933886983798</v>
      </c>
      <c r="BF6">
        <f t="shared" ca="1" si="22"/>
        <v>2</v>
      </c>
      <c r="BG6" t="s">
        <v>607</v>
      </c>
      <c r="BI6">
        <f t="shared" ca="1" si="23"/>
        <v>0.39696100727208594</v>
      </c>
      <c r="BJ6">
        <f t="shared" ca="1" si="24"/>
        <v>5</v>
      </c>
      <c r="BK6" t="s">
        <v>864</v>
      </c>
      <c r="BM6">
        <f t="shared" ca="1" si="25"/>
        <v>0.24021651508069297</v>
      </c>
      <c r="BN6">
        <f t="shared" ca="1" si="26"/>
        <v>6</v>
      </c>
      <c r="BO6" t="s">
        <v>271</v>
      </c>
      <c r="BQ6">
        <f t="shared" ca="1" si="27"/>
        <v>0.78947076583969789</v>
      </c>
      <c r="BR6">
        <f t="shared" ca="1" si="28"/>
        <v>7</v>
      </c>
      <c r="BS6" t="s">
        <v>745</v>
      </c>
      <c r="BU6">
        <f t="shared" ca="1" si="29"/>
        <v>0.29180412990935278</v>
      </c>
      <c r="BV6">
        <f t="shared" ca="1" si="30"/>
        <v>7</v>
      </c>
      <c r="BW6" t="s">
        <v>286</v>
      </c>
      <c r="BY6">
        <f t="shared" ca="1" si="31"/>
        <v>0.39854730682102446</v>
      </c>
      <c r="BZ6">
        <f t="shared" ca="1" si="32"/>
        <v>5</v>
      </c>
      <c r="CA6" t="s">
        <v>166</v>
      </c>
      <c r="CC6">
        <f t="shared" ca="1" si="33"/>
        <v>0.3026335507776815</v>
      </c>
      <c r="CD6">
        <f t="shared" ca="1" si="34"/>
        <v>7</v>
      </c>
      <c r="CE6" t="s">
        <v>95</v>
      </c>
      <c r="CG6">
        <f t="shared" ca="1" si="35"/>
        <v>0.42513246646884628</v>
      </c>
      <c r="CH6">
        <f t="shared" ca="1" si="36"/>
        <v>5</v>
      </c>
      <c r="CI6" t="s">
        <v>693</v>
      </c>
      <c r="CK6">
        <f ca="1">RAND()</f>
        <v>0.9068597764126628</v>
      </c>
      <c r="CL6">
        <f t="shared" ca="1" si="1"/>
        <v>2</v>
      </c>
      <c r="CM6" t="s">
        <v>151</v>
      </c>
      <c r="CO6">
        <f ca="1">RAND()</f>
        <v>0.28456819912181697</v>
      </c>
      <c r="CP6">
        <f t="shared" ca="1" si="2"/>
        <v>6</v>
      </c>
      <c r="CQ6" t="s">
        <v>262</v>
      </c>
      <c r="CS6">
        <f ca="1">RAND()</f>
        <v>0.85059057679159544</v>
      </c>
      <c r="CT6">
        <f t="shared" ca="1" si="3"/>
        <v>2</v>
      </c>
      <c r="CU6" t="s">
        <v>304</v>
      </c>
      <c r="CW6">
        <f t="shared" ca="1" si="37"/>
        <v>0.9415444001080483</v>
      </c>
      <c r="CX6">
        <f t="shared" ca="1" si="38"/>
        <v>2</v>
      </c>
      <c r="CY6" t="s">
        <v>712</v>
      </c>
      <c r="DA6">
        <f ca="1">RAND()</f>
        <v>0.51535757224408385</v>
      </c>
      <c r="DB6">
        <f t="shared" ca="1" si="4"/>
        <v>4</v>
      </c>
      <c r="DC6" t="s">
        <v>247</v>
      </c>
      <c r="DE6">
        <f t="shared" ca="1" si="39"/>
        <v>0.20344801981511118</v>
      </c>
      <c r="DF6">
        <f t="shared" ca="1" si="40"/>
        <v>7</v>
      </c>
      <c r="DG6" t="s">
        <v>161</v>
      </c>
      <c r="DI6">
        <f t="shared" ca="1" si="41"/>
        <v>0.15008053234945773</v>
      </c>
      <c r="DJ6">
        <f t="shared" ca="1" si="42"/>
        <v>9</v>
      </c>
      <c r="DK6" t="s">
        <v>292</v>
      </c>
      <c r="DM6" t="s">
        <v>533</v>
      </c>
      <c r="DN6" t="s">
        <v>308</v>
      </c>
      <c r="DO6" t="s">
        <v>729</v>
      </c>
      <c r="DP6" t="s">
        <v>76</v>
      </c>
      <c r="DQ6" t="s">
        <v>100</v>
      </c>
      <c r="DR6" t="s">
        <v>129</v>
      </c>
      <c r="DS6" t="s">
        <v>137</v>
      </c>
      <c r="DT6" t="s">
        <v>147</v>
      </c>
      <c r="DU6" t="s">
        <v>213</v>
      </c>
      <c r="DV6" t="s">
        <v>299</v>
      </c>
      <c r="DW6" t="s">
        <v>310</v>
      </c>
      <c r="DX6" t="s">
        <v>315</v>
      </c>
      <c r="EB6" t="s">
        <v>624</v>
      </c>
      <c r="EC6" t="s">
        <v>370</v>
      </c>
      <c r="ED6" t="s">
        <v>411</v>
      </c>
      <c r="EE6" t="s">
        <v>363</v>
      </c>
      <c r="EF6" t="s">
        <v>443</v>
      </c>
      <c r="EG6" t="s">
        <v>521</v>
      </c>
      <c r="EH6" t="s">
        <v>505</v>
      </c>
    </row>
    <row r="7" spans="1:138" x14ac:dyDescent="0.15">
      <c r="A7">
        <f ca="1">RAND()</f>
        <v>8.3382837625243456E-2</v>
      </c>
      <c r="B7">
        <f ca="1">RANK(A7,A7:A10,FALSE)</f>
        <v>4</v>
      </c>
      <c r="C7" t="s">
        <v>32</v>
      </c>
      <c r="D7">
        <f ca="1">RAND()</f>
        <v>0.45548761269294602</v>
      </c>
      <c r="E7">
        <f ca="1">RANK(D7,D7:D10,FALSE)</f>
        <v>3</v>
      </c>
      <c r="F7" t="s">
        <v>38</v>
      </c>
      <c r="G7">
        <f ca="1">RAND()</f>
        <v>0.79289368200216859</v>
      </c>
      <c r="H7">
        <f ca="1">RANK(G7,G7:G10,FALSE)</f>
        <v>2</v>
      </c>
      <c r="I7" t="s">
        <v>44</v>
      </c>
      <c r="J7">
        <f ca="1">RAND()</f>
        <v>0.87407177849978701</v>
      </c>
      <c r="K7">
        <f ca="1">RANK(J7,J7:J10,FALSE)</f>
        <v>1</v>
      </c>
      <c r="L7" t="s">
        <v>50</v>
      </c>
      <c r="M7">
        <f ca="1">RAND()</f>
        <v>0.78947921610716243</v>
      </c>
      <c r="N7">
        <f ca="1">RANK(M7,M7:M10,FALSE)</f>
        <v>1</v>
      </c>
      <c r="O7" t="s">
        <v>757</v>
      </c>
      <c r="Q7">
        <f t="shared" ca="1" si="5"/>
        <v>0.40128321657088872</v>
      </c>
      <c r="R7">
        <f t="shared" ca="1" si="6"/>
        <v>8</v>
      </c>
      <c r="S7" t="s">
        <v>278</v>
      </c>
      <c r="Y7">
        <f t="shared" ca="1" si="7"/>
        <v>0.36338870890396402</v>
      </c>
      <c r="Z7">
        <f t="shared" ca="1" si="8"/>
        <v>7</v>
      </c>
      <c r="AA7" t="s">
        <v>430</v>
      </c>
      <c r="AC7">
        <f t="shared" ca="1" si="9"/>
        <v>0.35035641238523019</v>
      </c>
      <c r="AD7">
        <f t="shared" ca="1" si="10"/>
        <v>6</v>
      </c>
      <c r="AE7" t="s">
        <v>769</v>
      </c>
      <c r="AG7">
        <f t="shared" ca="1" si="11"/>
        <v>0.51082441057854833</v>
      </c>
      <c r="AH7">
        <f t="shared" ca="1" si="12"/>
        <v>5</v>
      </c>
      <c r="AI7" t="s">
        <v>782</v>
      </c>
      <c r="AO7">
        <f t="shared" ca="1" si="13"/>
        <v>0.92410948890462508</v>
      </c>
      <c r="AP7">
        <f t="shared" ca="1" si="14"/>
        <v>5</v>
      </c>
      <c r="AQ7" t="s">
        <v>582</v>
      </c>
      <c r="AS7">
        <f t="shared" ca="1" si="15"/>
        <v>0.71746314709823433</v>
      </c>
      <c r="AT7">
        <f t="shared" ca="1" si="16"/>
        <v>8</v>
      </c>
      <c r="AU7" t="s">
        <v>558</v>
      </c>
      <c r="AW7">
        <f t="shared" ca="1" si="17"/>
        <v>0.39800224493793368</v>
      </c>
      <c r="AX7">
        <f t="shared" ca="1" si="18"/>
        <v>5</v>
      </c>
      <c r="AY7" t="s">
        <v>169</v>
      </c>
      <c r="BA7">
        <f t="shared" ca="1" si="19"/>
        <v>0.87941819642738472</v>
      </c>
      <c r="BB7">
        <f t="shared" ca="1" si="20"/>
        <v>2</v>
      </c>
      <c r="BC7" t="s">
        <v>877</v>
      </c>
      <c r="BE7">
        <f t="shared" ca="1" si="21"/>
        <v>0.94211422249341237</v>
      </c>
      <c r="BF7">
        <f t="shared" ca="1" si="22"/>
        <v>3</v>
      </c>
      <c r="BG7" t="s">
        <v>331</v>
      </c>
      <c r="BI7">
        <f t="shared" ca="1" si="23"/>
        <v>0.84049980251207834</v>
      </c>
      <c r="BJ7">
        <f t="shared" ca="1" si="24"/>
        <v>3</v>
      </c>
      <c r="BK7" t="s">
        <v>865</v>
      </c>
      <c r="BM7">
        <f t="shared" ca="1" si="25"/>
        <v>0.18177322646142047</v>
      </c>
      <c r="BN7">
        <f t="shared" ca="1" si="26"/>
        <v>7</v>
      </c>
      <c r="BO7" t="s">
        <v>272</v>
      </c>
      <c r="BQ7">
        <f t="shared" ca="1" si="27"/>
        <v>0.64205620382595974</v>
      </c>
      <c r="BR7">
        <f t="shared" ca="1" si="28"/>
        <v>8</v>
      </c>
      <c r="BS7" t="s">
        <v>746</v>
      </c>
      <c r="BU7">
        <f t="shared" ca="1" si="29"/>
        <v>0.49134188767516473</v>
      </c>
      <c r="BV7">
        <f t="shared" ca="1" si="30"/>
        <v>6</v>
      </c>
      <c r="BW7" t="s">
        <v>862</v>
      </c>
      <c r="BY7">
        <f t="shared" ca="1" si="31"/>
        <v>0.18111271075631918</v>
      </c>
      <c r="BZ7">
        <f t="shared" ca="1" si="32"/>
        <v>10</v>
      </c>
      <c r="CA7" t="s">
        <v>500</v>
      </c>
      <c r="CC7">
        <f t="shared" ca="1" si="33"/>
        <v>0.5583545154008962</v>
      </c>
      <c r="CD7">
        <f t="shared" ca="1" si="34"/>
        <v>4</v>
      </c>
      <c r="CE7" t="s">
        <v>96</v>
      </c>
      <c r="CG7">
        <f t="shared" ca="1" si="35"/>
        <v>0.81603492160959301</v>
      </c>
      <c r="CH7">
        <f t="shared" ca="1" si="36"/>
        <v>4</v>
      </c>
      <c r="CI7" t="s">
        <v>701</v>
      </c>
      <c r="CW7">
        <f t="shared" ca="1" si="37"/>
        <v>0.19866676872598288</v>
      </c>
      <c r="CX7">
        <f t="shared" ca="1" si="38"/>
        <v>11</v>
      </c>
      <c r="CY7" t="s">
        <v>721</v>
      </c>
      <c r="DE7">
        <f t="shared" ca="1" si="39"/>
        <v>0.51105303121937118</v>
      </c>
      <c r="DF7">
        <f t="shared" ca="1" si="40"/>
        <v>5</v>
      </c>
      <c r="DG7" t="s">
        <v>960</v>
      </c>
      <c r="DI7">
        <f t="shared" ca="1" si="41"/>
        <v>0.67166882304554509</v>
      </c>
      <c r="DJ7">
        <f t="shared" ca="1" si="42"/>
        <v>5</v>
      </c>
      <c r="DK7" t="s">
        <v>961</v>
      </c>
      <c r="DM7" t="s">
        <v>605</v>
      </c>
      <c r="DN7" t="s">
        <v>673</v>
      </c>
      <c r="DO7" t="s">
        <v>719</v>
      </c>
      <c r="DP7" t="s">
        <v>751</v>
      </c>
      <c r="DT7" t="s">
        <v>316</v>
      </c>
      <c r="EB7" t="s">
        <v>613</v>
      </c>
      <c r="EC7" t="s">
        <v>370</v>
      </c>
      <c r="ED7" t="s">
        <v>412</v>
      </c>
      <c r="EF7" t="s">
        <v>445</v>
      </c>
      <c r="EG7" t="s">
        <v>536</v>
      </c>
      <c r="EH7" t="s">
        <v>506</v>
      </c>
    </row>
    <row r="8" spans="1:138" x14ac:dyDescent="0.15">
      <c r="A8">
        <f ca="1">RAND()</f>
        <v>0.56858130858629219</v>
      </c>
      <c r="B8">
        <f ca="1">RANK(A8,A7:A10,FALSE)</f>
        <v>3</v>
      </c>
      <c r="C8" t="s">
        <v>356</v>
      </c>
      <c r="D8">
        <f ca="1">RAND()</f>
        <v>0.59830048629531063</v>
      </c>
      <c r="E8">
        <f ca="1">RANK(D8,D7:D10,FALSE)</f>
        <v>2</v>
      </c>
      <c r="F8" t="s">
        <v>17</v>
      </c>
      <c r="G8">
        <f ca="1">RAND()</f>
        <v>0.43174961208095908</v>
      </c>
      <c r="H8">
        <f ca="1">RANK(G8,G7:G10,FALSE)</f>
        <v>4</v>
      </c>
      <c r="I8" t="s">
        <v>16</v>
      </c>
      <c r="J8">
        <f ca="1">RAND()</f>
        <v>7.4855959396103566E-2</v>
      </c>
      <c r="K8">
        <f ca="1">RANK(J8,J7:J10,FALSE)</f>
        <v>4</v>
      </c>
      <c r="L8" t="s">
        <v>12</v>
      </c>
      <c r="M8">
        <f ca="1">RAND()</f>
        <v>0.67792157839860678</v>
      </c>
      <c r="N8">
        <f ca="1">RANK(M8,M7:M10,FALSE)</f>
        <v>3</v>
      </c>
      <c r="O8" t="s">
        <v>401</v>
      </c>
      <c r="Q8">
        <f t="shared" ca="1" si="5"/>
        <v>0.31144938154165158</v>
      </c>
      <c r="R8">
        <f t="shared" ca="1" si="6"/>
        <v>10</v>
      </c>
      <c r="S8" t="s">
        <v>279</v>
      </c>
      <c r="Y8">
        <f t="shared" ca="1" si="7"/>
        <v>0.58163401674199011</v>
      </c>
      <c r="Z8">
        <f t="shared" ca="1" si="8"/>
        <v>5</v>
      </c>
      <c r="AA8" t="s">
        <v>265</v>
      </c>
      <c r="AG8">
        <f t="shared" ca="1" si="11"/>
        <v>0.5880730735219033</v>
      </c>
      <c r="AH8">
        <f t="shared" ca="1" si="12"/>
        <v>3</v>
      </c>
      <c r="AI8" t="s">
        <v>488</v>
      </c>
      <c r="AO8">
        <f t="shared" ca="1" si="13"/>
        <v>0.35968914112796813</v>
      </c>
      <c r="AP8">
        <f t="shared" ca="1" si="14"/>
        <v>10</v>
      </c>
      <c r="AQ8" t="s">
        <v>587</v>
      </c>
      <c r="AS8">
        <f t="shared" ca="1" si="15"/>
        <v>0.87156975573643491</v>
      </c>
      <c r="AT8">
        <f t="shared" ca="1" si="16"/>
        <v>3</v>
      </c>
      <c r="AU8" t="s">
        <v>842</v>
      </c>
      <c r="BA8">
        <f t="shared" ca="1" si="19"/>
        <v>0.41680066726295362</v>
      </c>
      <c r="BB8">
        <f t="shared" ca="1" si="20"/>
        <v>7</v>
      </c>
      <c r="BC8" t="s">
        <v>878</v>
      </c>
      <c r="BE8">
        <f t="shared" ca="1" si="21"/>
        <v>0.25568612887734243</v>
      </c>
      <c r="BF8">
        <f t="shared" ca="1" si="22"/>
        <v>9</v>
      </c>
      <c r="BG8" t="s">
        <v>612</v>
      </c>
      <c r="BM8">
        <f t="shared" ca="1" si="25"/>
        <v>0.55648218914751502</v>
      </c>
      <c r="BN8">
        <f t="shared" ca="1" si="26"/>
        <v>2</v>
      </c>
      <c r="BO8" t="s">
        <v>879</v>
      </c>
      <c r="BQ8">
        <f t="shared" ca="1" si="27"/>
        <v>0.7941686986684624</v>
      </c>
      <c r="BR8">
        <f t="shared" ca="1" si="28"/>
        <v>6</v>
      </c>
      <c r="BS8" t="s">
        <v>747</v>
      </c>
      <c r="BY8">
        <f t="shared" ca="1" si="31"/>
        <v>0.58037224694171274</v>
      </c>
      <c r="BZ8">
        <f t="shared" ca="1" si="32"/>
        <v>3</v>
      </c>
      <c r="CA8" t="s">
        <v>163</v>
      </c>
      <c r="CC8">
        <f t="shared" ca="1" si="33"/>
        <v>0.2390620845597492</v>
      </c>
      <c r="CD8">
        <f t="shared" ca="1" si="34"/>
        <v>8</v>
      </c>
      <c r="CE8" t="s">
        <v>104</v>
      </c>
      <c r="CW8">
        <f t="shared" ca="1" si="37"/>
        <v>0.79586447963005069</v>
      </c>
      <c r="CX8">
        <f t="shared" ca="1" si="38"/>
        <v>4</v>
      </c>
      <c r="CY8" t="s">
        <v>722</v>
      </c>
      <c r="DI8">
        <f t="shared" ca="1" si="41"/>
        <v>0.71264865282360301</v>
      </c>
      <c r="DJ8">
        <f t="shared" ca="1" si="42"/>
        <v>4</v>
      </c>
      <c r="DK8" t="s">
        <v>962</v>
      </c>
      <c r="DM8" t="s">
        <v>652</v>
      </c>
      <c r="DN8" t="s">
        <v>676</v>
      </c>
      <c r="DO8" t="s">
        <v>702</v>
      </c>
      <c r="DT8" t="s">
        <v>317</v>
      </c>
      <c r="EB8" t="s">
        <v>615</v>
      </c>
      <c r="EC8" t="s">
        <v>402</v>
      </c>
      <c r="ED8" t="s">
        <v>413</v>
      </c>
      <c r="EF8" t="s">
        <v>433</v>
      </c>
      <c r="EG8" t="s">
        <v>538</v>
      </c>
      <c r="EH8" t="s">
        <v>507</v>
      </c>
    </row>
    <row r="9" spans="1:138" x14ac:dyDescent="0.15">
      <c r="A9">
        <f ca="1">RAND()</f>
        <v>0.79937144768737423</v>
      </c>
      <c r="B9">
        <f ca="1">RANK(A9,A7:A10,FALSE)</f>
        <v>2</v>
      </c>
      <c r="C9" t="s">
        <v>393</v>
      </c>
      <c r="D9">
        <f ca="1">RAND()</f>
        <v>0.23768400445390292</v>
      </c>
      <c r="E9">
        <f ca="1">RANK(D9,D7:D10,FALSE)</f>
        <v>4</v>
      </c>
      <c r="F9" t="s">
        <v>756</v>
      </c>
      <c r="G9">
        <f ca="1">RAND()</f>
        <v>0.9739406728434058</v>
      </c>
      <c r="H9">
        <f ca="1">RANK(G9,G7:G10,FALSE)</f>
        <v>1</v>
      </c>
      <c r="I9" t="s">
        <v>371</v>
      </c>
      <c r="J9">
        <f ca="1">RAND()</f>
        <v>0.16319079859058261</v>
      </c>
      <c r="K9">
        <f ca="1">RANK(J9,J7:J10,FALSE)</f>
        <v>2</v>
      </c>
      <c r="L9" t="s">
        <v>11</v>
      </c>
      <c r="M9">
        <f ca="1">RAND()</f>
        <v>2.3110453448798807E-2</v>
      </c>
      <c r="N9">
        <f ca="1">RANK(M9,M7:M10,FALSE)</f>
        <v>4</v>
      </c>
      <c r="O9" t="s">
        <v>758</v>
      </c>
      <c r="Q9">
        <f t="shared" ca="1" si="5"/>
        <v>0.32602950776712958</v>
      </c>
      <c r="R9">
        <f t="shared" ca="1" si="6"/>
        <v>9</v>
      </c>
      <c r="S9" t="s">
        <v>280</v>
      </c>
      <c r="Y9">
        <f t="shared" ca="1" si="7"/>
        <v>0.9335498573385641</v>
      </c>
      <c r="Z9">
        <f t="shared" ca="1" si="8"/>
        <v>2</v>
      </c>
      <c r="AA9" t="s">
        <v>266</v>
      </c>
      <c r="AG9">
        <f t="shared" ca="1" si="11"/>
        <v>0.51375426529775203</v>
      </c>
      <c r="AH9">
        <f t="shared" ca="1" si="12"/>
        <v>4</v>
      </c>
      <c r="AI9" t="s">
        <v>783</v>
      </c>
      <c r="AO9">
        <f t="shared" ca="1" si="13"/>
        <v>0.35693402987310063</v>
      </c>
      <c r="AP9">
        <f t="shared" ca="1" si="14"/>
        <v>11</v>
      </c>
      <c r="AQ9" t="s">
        <v>588</v>
      </c>
      <c r="AS9">
        <f t="shared" ca="1" si="15"/>
        <v>0.37709935067327771</v>
      </c>
      <c r="AT9">
        <f t="shared" ca="1" si="16"/>
        <v>11</v>
      </c>
      <c r="AU9" t="s">
        <v>562</v>
      </c>
      <c r="BE9">
        <f t="shared" ca="1" si="21"/>
        <v>0.61033294683575301</v>
      </c>
      <c r="BF9">
        <f t="shared" ca="1" si="22"/>
        <v>7</v>
      </c>
      <c r="BG9" t="s">
        <v>740</v>
      </c>
      <c r="BQ9">
        <f t="shared" ca="1" si="27"/>
        <v>0.80093181089033338</v>
      </c>
      <c r="BR9">
        <f t="shared" ca="1" si="28"/>
        <v>5</v>
      </c>
      <c r="BS9" t="s">
        <v>748</v>
      </c>
      <c r="BY9">
        <f t="shared" ca="1" si="31"/>
        <v>0.87002437289071699</v>
      </c>
      <c r="BZ9">
        <f t="shared" ca="1" si="32"/>
        <v>2</v>
      </c>
      <c r="CA9" t="s">
        <v>164</v>
      </c>
      <c r="CC9">
        <f t="shared" ca="1" si="33"/>
        <v>2.4618564941021326E-2</v>
      </c>
      <c r="CD9">
        <f t="shared" ca="1" si="34"/>
        <v>11</v>
      </c>
      <c r="CE9" t="s">
        <v>99</v>
      </c>
      <c r="CW9">
        <f t="shared" ca="1" si="37"/>
        <v>0.68546188282458831</v>
      </c>
      <c r="CX9">
        <f t="shared" ca="1" si="38"/>
        <v>6</v>
      </c>
      <c r="CY9" t="s">
        <v>958</v>
      </c>
      <c r="DI9">
        <f t="shared" ca="1" si="41"/>
        <v>0.53360248843558145</v>
      </c>
      <c r="DJ9">
        <f t="shared" ca="1" si="42"/>
        <v>6</v>
      </c>
      <c r="DK9" t="s">
        <v>500</v>
      </c>
      <c r="DM9" t="s">
        <v>543</v>
      </c>
      <c r="DN9" t="s">
        <v>663</v>
      </c>
      <c r="DO9" t="s">
        <v>241</v>
      </c>
      <c r="DT9" t="s">
        <v>318</v>
      </c>
      <c r="EB9" t="s">
        <v>623</v>
      </c>
      <c r="EC9" t="s">
        <v>394</v>
      </c>
      <c r="ED9" t="s">
        <v>372</v>
      </c>
      <c r="EG9" t="s">
        <v>529</v>
      </c>
      <c r="EH9" t="s">
        <v>508</v>
      </c>
    </row>
    <row r="10" spans="1:138" x14ac:dyDescent="0.15">
      <c r="A10">
        <f ca="1">RAND()</f>
        <v>0.84965174460461668</v>
      </c>
      <c r="B10">
        <f ca="1">RANK(A10,A7:A10,FALSE)</f>
        <v>1</v>
      </c>
      <c r="C10" t="s">
        <v>755</v>
      </c>
      <c r="D10">
        <f ca="1">RAND()</f>
        <v>0.76350037636593993</v>
      </c>
      <c r="E10">
        <f ca="1">RANK(D10,D7:D10,FALSE)</f>
        <v>1</v>
      </c>
      <c r="F10" t="s">
        <v>381</v>
      </c>
      <c r="G10">
        <f ca="1">RAND()</f>
        <v>0.72312394538209546</v>
      </c>
      <c r="H10">
        <f ca="1">RANK(G10,G7:G10,FALSE)</f>
        <v>3</v>
      </c>
      <c r="I10" t="s">
        <v>355</v>
      </c>
      <c r="J10">
        <f ca="1">RAND()</f>
        <v>0.1438644812504043</v>
      </c>
      <c r="K10">
        <f ca="1">RANK(J10,J7:J10,FALSE)</f>
        <v>3</v>
      </c>
      <c r="L10" t="s">
        <v>399</v>
      </c>
      <c r="M10">
        <f ca="1">RAND()</f>
        <v>0.75524172180267302</v>
      </c>
      <c r="N10">
        <f ca="1">RANK(M10,M7:M10,FALSE)</f>
        <v>2</v>
      </c>
      <c r="O10" t="s">
        <v>759</v>
      </c>
      <c r="Q10">
        <f t="shared" ca="1" si="5"/>
        <v>1.5903640988741419E-2</v>
      </c>
      <c r="R10">
        <f t="shared" ca="1" si="6"/>
        <v>13</v>
      </c>
      <c r="S10" t="s">
        <v>281</v>
      </c>
      <c r="Y10">
        <f t="shared" ca="1" si="7"/>
        <v>0.11238375731838379</v>
      </c>
      <c r="Z10">
        <f t="shared" ca="1" si="8"/>
        <v>9</v>
      </c>
      <c r="AA10" t="s">
        <v>429</v>
      </c>
      <c r="AG10">
        <f t="shared" ca="1" si="11"/>
        <v>0.47646278535485009</v>
      </c>
      <c r="AH10">
        <f t="shared" ca="1" si="12"/>
        <v>6</v>
      </c>
      <c r="AI10" t="s">
        <v>504</v>
      </c>
      <c r="AO10">
        <f t="shared" ca="1" si="13"/>
        <v>5.3867729264885922E-2</v>
      </c>
      <c r="AP10">
        <f t="shared" ca="1" si="14"/>
        <v>17</v>
      </c>
      <c r="AQ10" t="s">
        <v>836</v>
      </c>
      <c r="AS10">
        <f t="shared" ca="1" si="15"/>
        <v>0.80528332339307662</v>
      </c>
      <c r="AT10">
        <f t="shared" ca="1" si="16"/>
        <v>5</v>
      </c>
      <c r="AU10" t="s">
        <v>556</v>
      </c>
      <c r="BE10">
        <f t="shared" ca="1" si="21"/>
        <v>0.14333352410099931</v>
      </c>
      <c r="BF10">
        <f t="shared" ca="1" si="22"/>
        <v>12</v>
      </c>
      <c r="BG10" t="s">
        <v>329</v>
      </c>
      <c r="BQ10">
        <f t="shared" ca="1" si="27"/>
        <v>0.93865679243827516</v>
      </c>
      <c r="BR10">
        <f t="shared" ca="1" si="28"/>
        <v>3</v>
      </c>
      <c r="BS10" t="s">
        <v>749</v>
      </c>
      <c r="BY10">
        <f t="shared" ca="1" si="31"/>
        <v>0.38541112428915136</v>
      </c>
      <c r="BZ10">
        <f t="shared" ca="1" si="32"/>
        <v>6</v>
      </c>
      <c r="CA10" t="s">
        <v>491</v>
      </c>
      <c r="CC10">
        <f t="shared" ca="1" si="33"/>
        <v>0.53097572904282009</v>
      </c>
      <c r="CD10">
        <f t="shared" ca="1" si="34"/>
        <v>5</v>
      </c>
      <c r="CE10" t="s">
        <v>32</v>
      </c>
      <c r="CW10">
        <f t="shared" ca="1" si="37"/>
        <v>0.63210717011182893</v>
      </c>
      <c r="CX10">
        <f t="shared" ca="1" si="38"/>
        <v>7</v>
      </c>
      <c r="CY10" t="s">
        <v>696</v>
      </c>
      <c r="DM10" t="s">
        <v>468</v>
      </c>
      <c r="DN10" t="s">
        <v>684</v>
      </c>
      <c r="DO10" t="s">
        <v>708</v>
      </c>
      <c r="DT10" t="s">
        <v>319</v>
      </c>
      <c r="EB10" t="s">
        <v>626</v>
      </c>
      <c r="EC10" t="s">
        <v>406</v>
      </c>
      <c r="EG10" t="s">
        <v>537</v>
      </c>
      <c r="EH10" t="s">
        <v>509</v>
      </c>
    </row>
    <row r="11" spans="1:138" x14ac:dyDescent="0.15">
      <c r="B11" s="20" t="s">
        <v>881</v>
      </c>
      <c r="C11" s="20"/>
      <c r="E11" s="20" t="s">
        <v>882</v>
      </c>
      <c r="F11" s="20"/>
      <c r="H11" s="20" t="s">
        <v>883</v>
      </c>
      <c r="I11" s="20"/>
      <c r="K11" s="20" t="s">
        <v>884</v>
      </c>
      <c r="L11" s="20"/>
      <c r="N11" s="20" t="s">
        <v>885</v>
      </c>
      <c r="O11" s="20"/>
      <c r="Q11">
        <f t="shared" ca="1" si="5"/>
        <v>0.97035739339797733</v>
      </c>
      <c r="R11">
        <f t="shared" ca="1" si="6"/>
        <v>2</v>
      </c>
      <c r="S11" t="s">
        <v>282</v>
      </c>
      <c r="AO11">
        <f t="shared" ca="1" si="13"/>
        <v>0.98535387869525692</v>
      </c>
      <c r="AP11">
        <f t="shared" ca="1" si="14"/>
        <v>2</v>
      </c>
      <c r="AQ11" t="s">
        <v>583</v>
      </c>
      <c r="AS11">
        <f t="shared" ca="1" si="15"/>
        <v>0.33390563378452864</v>
      </c>
      <c r="AT11">
        <f t="shared" ca="1" si="16"/>
        <v>12</v>
      </c>
      <c r="AU11" t="s">
        <v>567</v>
      </c>
      <c r="BE11">
        <f t="shared" ca="1" si="21"/>
        <v>0.84522664192570984</v>
      </c>
      <c r="BF11">
        <f t="shared" ca="1" si="22"/>
        <v>4</v>
      </c>
      <c r="BG11" t="s">
        <v>610</v>
      </c>
      <c r="BQ11">
        <f t="shared" ca="1" si="27"/>
        <v>0.96963385389540646</v>
      </c>
      <c r="BR11">
        <f t="shared" ca="1" si="28"/>
        <v>2</v>
      </c>
      <c r="BS11" t="s">
        <v>750</v>
      </c>
      <c r="CC11">
        <f t="shared" ca="1" si="33"/>
        <v>0.65142136117668159</v>
      </c>
      <c r="CD11">
        <f t="shared" ca="1" si="34"/>
        <v>3</v>
      </c>
      <c r="CE11" t="s">
        <v>112</v>
      </c>
      <c r="CW11">
        <f t="shared" ca="1" si="37"/>
        <v>0.30910927787282094</v>
      </c>
      <c r="CX11">
        <f t="shared" ca="1" si="38"/>
        <v>9</v>
      </c>
      <c r="CY11" t="s">
        <v>695</v>
      </c>
      <c r="DM11" t="s">
        <v>490</v>
      </c>
      <c r="DN11" t="s">
        <v>669</v>
      </c>
      <c r="DO11" t="s">
        <v>717</v>
      </c>
      <c r="DT11" t="s">
        <v>320</v>
      </c>
      <c r="EB11" t="s">
        <v>619</v>
      </c>
      <c r="EC11" t="s">
        <v>390</v>
      </c>
      <c r="EG11" t="s">
        <v>376</v>
      </c>
      <c r="EH11" t="s">
        <v>510</v>
      </c>
    </row>
    <row r="12" spans="1:138" x14ac:dyDescent="0.15">
      <c r="A12">
        <f ca="1">RAND()</f>
        <v>0.78472513234835506</v>
      </c>
      <c r="B12">
        <f ca="1">RANK(A12,A12:A15,FALSE)</f>
        <v>2</v>
      </c>
      <c r="C12" t="s">
        <v>59</v>
      </c>
      <c r="D12">
        <f ca="1">RAND()</f>
        <v>0.47385465465375787</v>
      </c>
      <c r="E12">
        <f ca="1">RANK(D12,D12:D15,FALSE)</f>
        <v>3</v>
      </c>
      <c r="F12" t="s">
        <v>65</v>
      </c>
      <c r="G12">
        <f ca="1">RAND()</f>
        <v>0.46105556819631111</v>
      </c>
      <c r="H12">
        <f ca="1">RANK(G12,G12:G15,FALSE)</f>
        <v>2</v>
      </c>
      <c r="I12" t="s">
        <v>70</v>
      </c>
      <c r="J12">
        <f ca="1">RAND()</f>
        <v>0.37835394393556865</v>
      </c>
      <c r="K12">
        <f ca="1">RANK(J12,J12:J15,FALSE)</f>
        <v>4</v>
      </c>
      <c r="L12" t="s">
        <v>178</v>
      </c>
      <c r="M12">
        <f ca="1">RAND()</f>
        <v>0.50270736457608522</v>
      </c>
      <c r="N12">
        <f ca="1">RANK(M12,M12:M15,FALSE)</f>
        <v>2</v>
      </c>
      <c r="O12" t="s">
        <v>81</v>
      </c>
      <c r="Q12">
        <f t="shared" ca="1" si="5"/>
        <v>0.29346400715139631</v>
      </c>
      <c r="R12">
        <f t="shared" ca="1" si="6"/>
        <v>11</v>
      </c>
      <c r="S12" t="s">
        <v>870</v>
      </c>
      <c r="AO12">
        <f t="shared" ca="1" si="13"/>
        <v>0.93479352974670071</v>
      </c>
      <c r="AP12">
        <f t="shared" ca="1" si="14"/>
        <v>4</v>
      </c>
      <c r="AQ12" t="s">
        <v>573</v>
      </c>
      <c r="AS12">
        <f t="shared" ca="1" si="15"/>
        <v>0.97509128454397609</v>
      </c>
      <c r="AT12">
        <f t="shared" ca="1" si="16"/>
        <v>2</v>
      </c>
      <c r="AU12" t="s">
        <v>566</v>
      </c>
      <c r="BE12">
        <f t="shared" ca="1" si="21"/>
        <v>0.60642986207495664</v>
      </c>
      <c r="BF12">
        <f t="shared" ca="1" si="22"/>
        <v>8</v>
      </c>
      <c r="BG12" t="s">
        <v>330</v>
      </c>
      <c r="BQ12">
        <f t="shared" ca="1" si="27"/>
        <v>0.62808121493065827</v>
      </c>
      <c r="BR12">
        <f t="shared" ca="1" si="28"/>
        <v>9</v>
      </c>
      <c r="BS12" t="s">
        <v>861</v>
      </c>
      <c r="DM12" t="s">
        <v>568</v>
      </c>
      <c r="DN12" t="s">
        <v>683</v>
      </c>
      <c r="DO12" t="s">
        <v>728</v>
      </c>
      <c r="EB12" t="s">
        <v>620</v>
      </c>
      <c r="EC12" t="s">
        <v>392</v>
      </c>
      <c r="EG12" t="s">
        <v>524</v>
      </c>
      <c r="EH12" t="s">
        <v>511</v>
      </c>
    </row>
    <row r="13" spans="1:138" x14ac:dyDescent="0.15">
      <c r="A13">
        <f ca="1">RAND()</f>
        <v>0.20765727639166942</v>
      </c>
      <c r="B13">
        <f ca="1">RANK(A13,A12:A15,FALSE)</f>
        <v>4</v>
      </c>
      <c r="C13" t="s">
        <v>45</v>
      </c>
      <c r="D13">
        <f ca="1">RAND()</f>
        <v>0.83434779430314865</v>
      </c>
      <c r="E13">
        <f ca="1">RANK(D13,D12:D15,FALSE)</f>
        <v>2</v>
      </c>
      <c r="F13" t="s">
        <v>48</v>
      </c>
      <c r="G13">
        <f ca="1">RAND()</f>
        <v>0.39091786414946961</v>
      </c>
      <c r="H13">
        <f ca="1">RANK(G13,G12:G15,FALSE)</f>
        <v>3</v>
      </c>
      <c r="I13" t="s">
        <v>41</v>
      </c>
      <c r="J13">
        <f ca="1">RAND()</f>
        <v>0.6836614285105963</v>
      </c>
      <c r="K13">
        <f ca="1">RANK(J13,J12:J15,FALSE)</f>
        <v>2</v>
      </c>
      <c r="L13" t="s">
        <v>767</v>
      </c>
      <c r="M13">
        <f ca="1">RAND()</f>
        <v>0.59381285164802466</v>
      </c>
      <c r="N13">
        <f ca="1">RANK(M13,M12:M15,FALSE)</f>
        <v>1</v>
      </c>
      <c r="O13" t="s">
        <v>400</v>
      </c>
      <c r="Q13">
        <f t="shared" ca="1" si="5"/>
        <v>9.7461477874273283E-2</v>
      </c>
      <c r="R13">
        <f t="shared" ca="1" si="6"/>
        <v>12</v>
      </c>
      <c r="S13" t="s">
        <v>871</v>
      </c>
      <c r="AO13">
        <f t="shared" ca="1" si="13"/>
        <v>0.42213745532252744</v>
      </c>
      <c r="AP13">
        <f t="shared" ca="1" si="14"/>
        <v>9</v>
      </c>
      <c r="AQ13" t="s">
        <v>574</v>
      </c>
      <c r="BE13">
        <f t="shared" ca="1" si="21"/>
        <v>0.14423101810023298</v>
      </c>
      <c r="BF13">
        <f t="shared" ca="1" si="22"/>
        <v>11</v>
      </c>
      <c r="BG13" t="s">
        <v>611</v>
      </c>
      <c r="DM13" t="s">
        <v>83</v>
      </c>
      <c r="DN13" t="s">
        <v>306</v>
      </c>
      <c r="DO13" t="s">
        <v>704</v>
      </c>
      <c r="EB13" t="s">
        <v>621</v>
      </c>
      <c r="EC13" t="s">
        <v>384</v>
      </c>
      <c r="EG13" t="s">
        <v>738</v>
      </c>
    </row>
    <row r="14" spans="1:138" x14ac:dyDescent="0.15">
      <c r="A14">
        <f ca="1">RAND()</f>
        <v>0.58218832242319829</v>
      </c>
      <c r="B14">
        <f ca="1">RANK(A14,A12:A15,FALSE)</f>
        <v>3</v>
      </c>
      <c r="C14" t="s">
        <v>46</v>
      </c>
      <c r="D14">
        <f ca="1">RAND()</f>
        <v>0.23400913136170232</v>
      </c>
      <c r="E14">
        <f ca="1">RANK(D14,D12:D15,FALSE)</f>
        <v>4</v>
      </c>
      <c r="F14" t="s">
        <v>344</v>
      </c>
      <c r="G14">
        <f ca="1">RAND()</f>
        <v>0.55140481537081576</v>
      </c>
      <c r="H14">
        <f ca="1">RANK(G14,G12:G15,FALSE)</f>
        <v>1</v>
      </c>
      <c r="I14" t="s">
        <v>40</v>
      </c>
      <c r="J14">
        <f ca="1">RAND()</f>
        <v>0.9529001255411842</v>
      </c>
      <c r="K14">
        <f ca="1">RANK(J14,J12:J15,FALSE)</f>
        <v>1</v>
      </c>
      <c r="L14" t="s">
        <v>37</v>
      </c>
      <c r="M14">
        <f ca="1">RAND()</f>
        <v>0.21612035303432531</v>
      </c>
      <c r="N14">
        <f ca="1">RANK(M14,M12:M15,FALSE)</f>
        <v>4</v>
      </c>
      <c r="O14" t="s">
        <v>13</v>
      </c>
      <c r="AO14">
        <f t="shared" ca="1" si="13"/>
        <v>0.30078134657846334</v>
      </c>
      <c r="AP14">
        <f t="shared" ca="1" si="14"/>
        <v>13</v>
      </c>
      <c r="AQ14" t="s">
        <v>336</v>
      </c>
      <c r="DM14" t="s">
        <v>597</v>
      </c>
      <c r="DN14" t="s">
        <v>670</v>
      </c>
      <c r="DO14" t="s">
        <v>715</v>
      </c>
      <c r="EC14" t="s">
        <v>397</v>
      </c>
      <c r="EG14" t="s">
        <v>734</v>
      </c>
    </row>
    <row r="15" spans="1:138" x14ac:dyDescent="0.15">
      <c r="A15">
        <f ca="1">RAND()</f>
        <v>0.9363734353601193</v>
      </c>
      <c r="B15">
        <f ca="1">RANK(A15,A12:A15,FALSE)</f>
        <v>1</v>
      </c>
      <c r="C15" t="s">
        <v>343</v>
      </c>
      <c r="D15">
        <f ca="1">RAND()</f>
        <v>0.86573971471550226</v>
      </c>
      <c r="E15">
        <f ca="1">RANK(D15,D12:D15,FALSE)</f>
        <v>1</v>
      </c>
      <c r="F15" t="s">
        <v>49</v>
      </c>
      <c r="G15">
        <f ca="1">RAND()</f>
        <v>0.26569194367244497</v>
      </c>
      <c r="H15">
        <f ca="1">RANK(G15,G12:G15,FALSE)</f>
        <v>4</v>
      </c>
      <c r="I15" t="s">
        <v>42</v>
      </c>
      <c r="J15">
        <f ca="1">RAND()</f>
        <v>0.62181351135560758</v>
      </c>
      <c r="K15">
        <f ca="1">RANK(J15,J12:J15,FALSE)</f>
        <v>3</v>
      </c>
      <c r="L15" t="s">
        <v>34</v>
      </c>
      <c r="M15">
        <f ca="1">RAND()</f>
        <v>0.32946141459522493</v>
      </c>
      <c r="N15">
        <f ca="1">RANK(M15,M12:M15,FALSE)</f>
        <v>3</v>
      </c>
      <c r="O15" t="s">
        <v>760</v>
      </c>
      <c r="AO15">
        <f t="shared" ca="1" si="13"/>
        <v>8.1528261037939642E-2</v>
      </c>
      <c r="AP15">
        <f t="shared" ca="1" si="14"/>
        <v>16</v>
      </c>
      <c r="AQ15" t="s">
        <v>570</v>
      </c>
      <c r="DM15" t="s">
        <v>124</v>
      </c>
      <c r="DN15" t="s">
        <v>688</v>
      </c>
      <c r="DO15" t="s">
        <v>727</v>
      </c>
      <c r="EC15" t="s">
        <v>395</v>
      </c>
      <c r="EG15" t="s">
        <v>528</v>
      </c>
    </row>
    <row r="16" spans="1:138" x14ac:dyDescent="0.15">
      <c r="B16" s="20" t="s">
        <v>886</v>
      </c>
      <c r="C16" s="20"/>
      <c r="E16" s="20" t="s">
        <v>887</v>
      </c>
      <c r="F16" s="20"/>
      <c r="H16" s="20" t="s">
        <v>888</v>
      </c>
      <c r="I16" s="20"/>
      <c r="K16" s="20" t="s">
        <v>889</v>
      </c>
      <c r="L16" s="20"/>
      <c r="N16" s="20" t="s">
        <v>890</v>
      </c>
      <c r="O16" s="20"/>
      <c r="AO16">
        <f t="shared" ca="1" si="13"/>
        <v>0.26993945186148305</v>
      </c>
      <c r="AP16">
        <f t="shared" ca="1" si="14"/>
        <v>14</v>
      </c>
      <c r="AQ16" t="s">
        <v>580</v>
      </c>
      <c r="DM16" t="s">
        <v>458</v>
      </c>
      <c r="DN16" t="s">
        <v>672</v>
      </c>
      <c r="DO16" t="s">
        <v>716</v>
      </c>
      <c r="EC16" t="s">
        <v>379</v>
      </c>
      <c r="EG16" t="s">
        <v>525</v>
      </c>
    </row>
    <row r="17" spans="1:133" x14ac:dyDescent="0.15">
      <c r="A17">
        <f ca="1">RAND()</f>
        <v>0.19331277273219005</v>
      </c>
      <c r="B17">
        <f ca="1">RANK(A17,A17:A20,FALSE)</f>
        <v>4</v>
      </c>
      <c r="C17" t="s">
        <v>59</v>
      </c>
      <c r="D17">
        <f ca="1">RAND()</f>
        <v>0.32123002902338615</v>
      </c>
      <c r="E17">
        <f ca="1">RANK(D17,D17:D20,FALSE)</f>
        <v>2</v>
      </c>
      <c r="F17" t="s">
        <v>763</v>
      </c>
      <c r="G17">
        <f ca="1">RAND()</f>
        <v>0.11899033785821</v>
      </c>
      <c r="H17">
        <f ca="1">RANK(G17,G17:G20,FALSE)</f>
        <v>4</v>
      </c>
      <c r="I17" t="s">
        <v>438</v>
      </c>
      <c r="J17">
        <f ca="1">RAND()</f>
        <v>0.73452228558631893</v>
      </c>
      <c r="K17">
        <f ca="1">RANK(J17,J17:J20,FALSE)</f>
        <v>2</v>
      </c>
      <c r="L17" t="s">
        <v>4</v>
      </c>
      <c r="M17">
        <f ca="1">RAND()</f>
        <v>4.5555282378618833E-2</v>
      </c>
      <c r="N17">
        <f ca="1">RANK(M17,M17:M20,FALSE)</f>
        <v>4</v>
      </c>
      <c r="O17" t="s">
        <v>168</v>
      </c>
      <c r="AO17">
        <f t="shared" ca="1" si="13"/>
        <v>0.32838268237227175</v>
      </c>
      <c r="AP17">
        <f t="shared" ca="1" si="14"/>
        <v>12</v>
      </c>
      <c r="AQ17" t="s">
        <v>569</v>
      </c>
      <c r="DM17" t="s">
        <v>660</v>
      </c>
      <c r="DN17" t="s">
        <v>689</v>
      </c>
      <c r="DO17" t="s">
        <v>720</v>
      </c>
      <c r="EC17" t="s">
        <v>366</v>
      </c>
    </row>
    <row r="18" spans="1:133" x14ac:dyDescent="0.15">
      <c r="A18">
        <f ca="1">RAND()</f>
        <v>0.82912466390788164</v>
      </c>
      <c r="B18">
        <f ca="1">RANK(A18,A17:A20,FALSE)</f>
        <v>2</v>
      </c>
      <c r="C18" t="s">
        <v>387</v>
      </c>
      <c r="D18">
        <f ca="1">RAND()</f>
        <v>0.28575926942168384</v>
      </c>
      <c r="E18">
        <f ca="1">RANK(D18,D17:D20,FALSE)</f>
        <v>3</v>
      </c>
      <c r="F18" t="s">
        <v>22</v>
      </c>
      <c r="G18">
        <f ca="1">RAND()</f>
        <v>0.2772203356843439</v>
      </c>
      <c r="H18">
        <f ca="1">RANK(G18,G17:G20,FALSE)</f>
        <v>2</v>
      </c>
      <c r="I18" t="s">
        <v>36</v>
      </c>
      <c r="J18">
        <f ca="1">RAND()</f>
        <v>0.56013050245611495</v>
      </c>
      <c r="K18">
        <f ca="1">RANK(J18,J17:J20,FALSE)</f>
        <v>4</v>
      </c>
      <c r="L18" t="s">
        <v>24</v>
      </c>
      <c r="M18">
        <f ca="1">RAND()</f>
        <v>0.29005076838161303</v>
      </c>
      <c r="N18">
        <f ca="1">RANK(M18,M17:M20,FALSE)</f>
        <v>3</v>
      </c>
      <c r="O18" t="s">
        <v>31</v>
      </c>
      <c r="DM18" t="s">
        <v>127</v>
      </c>
      <c r="DN18" t="s">
        <v>677</v>
      </c>
      <c r="DO18" t="s">
        <v>724</v>
      </c>
      <c r="EC18" t="s">
        <v>366</v>
      </c>
    </row>
    <row r="19" spans="1:133" x14ac:dyDescent="0.15">
      <c r="A19">
        <f ca="1">RAND()</f>
        <v>0.96067007735821974</v>
      </c>
      <c r="B19">
        <f ca="1">RANK(A19,A17:A20,FALSE)</f>
        <v>1</v>
      </c>
      <c r="C19" t="s">
        <v>378</v>
      </c>
      <c r="D19">
        <f ca="1">RAND()</f>
        <v>0.70924699333941132</v>
      </c>
      <c r="E19">
        <f ca="1">RANK(D19,D17:D20,FALSE)</f>
        <v>1</v>
      </c>
      <c r="F19" t="s">
        <v>761</v>
      </c>
      <c r="G19">
        <f ca="1">RAND()</f>
        <v>0.1524465207506529</v>
      </c>
      <c r="H19">
        <f ca="1">RANK(G19,G17:G20,FALSE)</f>
        <v>3</v>
      </c>
      <c r="I19" t="s">
        <v>39</v>
      </c>
      <c r="J19">
        <f ca="1">RAND()</f>
        <v>0.62386105806642866</v>
      </c>
      <c r="K19">
        <f ca="1">RANK(J19,J17:J20,FALSE)</f>
        <v>3</v>
      </c>
      <c r="L19" t="s">
        <v>25</v>
      </c>
      <c r="M19">
        <f ca="1">RAND()</f>
        <v>0.41969071035560401</v>
      </c>
      <c r="N19">
        <f ca="1">RANK(M19,M17:M20,FALSE)</f>
        <v>1</v>
      </c>
      <c r="O19" t="s">
        <v>297</v>
      </c>
      <c r="DM19" t="s">
        <v>636</v>
      </c>
      <c r="DN19" t="s">
        <v>686</v>
      </c>
      <c r="DO19" t="s">
        <v>730</v>
      </c>
      <c r="EC19" s="2" t="s">
        <v>731</v>
      </c>
    </row>
    <row r="20" spans="1:133" x14ac:dyDescent="0.15">
      <c r="A20">
        <f ca="1">RAND()</f>
        <v>0.5382564887121557</v>
      </c>
      <c r="B20">
        <f ca="1">RANK(A20,A17:A20,FALSE)</f>
        <v>3</v>
      </c>
      <c r="C20" t="s">
        <v>15</v>
      </c>
      <c r="D20">
        <f ca="1">RAND()</f>
        <v>0.26124655012861964</v>
      </c>
      <c r="E20">
        <f ca="1">RANK(D20,D17:D20,FALSE)</f>
        <v>4</v>
      </c>
      <c r="F20" t="s">
        <v>762</v>
      </c>
      <c r="G20">
        <f ca="1">RAND()</f>
        <v>0.46873493984930625</v>
      </c>
      <c r="H20">
        <f ca="1">RANK(G20,G17:G20,FALSE)</f>
        <v>1</v>
      </c>
      <c r="I20" t="s">
        <v>764</v>
      </c>
      <c r="J20">
        <f ca="1">RAND()</f>
        <v>0.84920922259087539</v>
      </c>
      <c r="K20">
        <f ca="1">RANK(J20,J17:J20,FALSE)</f>
        <v>1</v>
      </c>
      <c r="L20" t="s">
        <v>765</v>
      </c>
      <c r="M20">
        <f ca="1">RAND()</f>
        <v>0.34477644809705466</v>
      </c>
      <c r="N20">
        <f ca="1">RANK(M20,M17:M20,FALSE)</f>
        <v>2</v>
      </c>
      <c r="O20" t="s">
        <v>407</v>
      </c>
      <c r="DM20" t="s">
        <v>58</v>
      </c>
      <c r="DN20" t="s">
        <v>667</v>
      </c>
      <c r="DO20" t="s">
        <v>725</v>
      </c>
      <c r="EC20" t="s">
        <v>405</v>
      </c>
    </row>
    <row r="21" spans="1:133" x14ac:dyDescent="0.15">
      <c r="B21" s="20" t="s">
        <v>891</v>
      </c>
      <c r="C21" s="20"/>
      <c r="E21" s="20" t="s">
        <v>892</v>
      </c>
      <c r="F21" s="20"/>
      <c r="H21" s="20" t="s">
        <v>893</v>
      </c>
      <c r="I21" s="20"/>
      <c r="K21" s="20" t="s">
        <v>894</v>
      </c>
      <c r="L21" s="20"/>
      <c r="N21" s="20" t="s">
        <v>895</v>
      </c>
      <c r="O21" s="20"/>
      <c r="DM21" t="s">
        <v>482</v>
      </c>
      <c r="DN21" t="s">
        <v>664</v>
      </c>
      <c r="DO21" t="s">
        <v>726</v>
      </c>
      <c r="EC21" t="s">
        <v>382</v>
      </c>
    </row>
    <row r="22" spans="1:133" x14ac:dyDescent="0.15">
      <c r="A22">
        <f ca="1">RAND()</f>
        <v>0.68885306358679788</v>
      </c>
      <c r="B22">
        <f ca="1">RANK(A22,A22:A25,FALSE)</f>
        <v>2</v>
      </c>
      <c r="C22" t="s">
        <v>240</v>
      </c>
      <c r="D22">
        <f ca="1">RAND()</f>
        <v>0.6495940005985632</v>
      </c>
      <c r="E22">
        <f ca="1">RANK(D22,D22:D25,FALSE)</f>
        <v>2</v>
      </c>
      <c r="F22" t="s">
        <v>766</v>
      </c>
      <c r="G22">
        <f ca="1">RAND()</f>
        <v>0.1750097006840412</v>
      </c>
      <c r="H22">
        <f ca="1">RANK(G22,G22:G25,FALSE)</f>
        <v>4</v>
      </c>
      <c r="I22" t="s">
        <v>117</v>
      </c>
      <c r="J22">
        <f ca="1">RAND()</f>
        <v>0.20205042648821192</v>
      </c>
      <c r="K22">
        <f ca="1">RANK(J22,J22:J25,FALSE)</f>
        <v>2</v>
      </c>
      <c r="L22" t="s">
        <v>768</v>
      </c>
      <c r="M22">
        <f ca="1">RAND()</f>
        <v>0.22599960532255903</v>
      </c>
      <c r="N22">
        <f ca="1">RANK(M22,M22:M25,FALSE)</f>
        <v>3</v>
      </c>
      <c r="O22" t="s">
        <v>128</v>
      </c>
      <c r="DM22" t="s">
        <v>486</v>
      </c>
      <c r="DN22" t="s">
        <v>678</v>
      </c>
      <c r="DO22" t="s">
        <v>723</v>
      </c>
      <c r="EC22" t="s">
        <v>389</v>
      </c>
    </row>
    <row r="23" spans="1:133" x14ac:dyDescent="0.15">
      <c r="A23">
        <f ca="1">RAND()</f>
        <v>0.17262588789822852</v>
      </c>
      <c r="B23">
        <f ca="1">RANK(A23,A22:A25,FALSE)</f>
        <v>3</v>
      </c>
      <c r="C23" t="s">
        <v>28</v>
      </c>
      <c r="D23">
        <f ca="1">RAND()</f>
        <v>0.68975514965540041</v>
      </c>
      <c r="E23">
        <f ca="1">RANK(D23,D22:D25,FALSE)</f>
        <v>1</v>
      </c>
      <c r="F23" t="s">
        <v>30</v>
      </c>
      <c r="G23">
        <f ca="1">RAND()</f>
        <v>0.61308027213236982</v>
      </c>
      <c r="H23">
        <f ca="1">RANK(G23,G22:G25,FALSE)</f>
        <v>2</v>
      </c>
      <c r="I23" t="s">
        <v>414</v>
      </c>
      <c r="J23">
        <f ca="1">RAND()</f>
        <v>0.13282149235635299</v>
      </c>
      <c r="K23">
        <f ca="1">RANK(J23,J22:J25,FALSE)</f>
        <v>4</v>
      </c>
      <c r="L23" t="s">
        <v>1</v>
      </c>
      <c r="M23">
        <f ca="1">RAND()</f>
        <v>0.24385630355897514</v>
      </c>
      <c r="N23">
        <f ca="1">RANK(M23,M22:M25,FALSE)</f>
        <v>1</v>
      </c>
      <c r="O23" t="s">
        <v>420</v>
      </c>
      <c r="DM23" t="s">
        <v>554</v>
      </c>
      <c r="DN23" t="s">
        <v>679</v>
      </c>
      <c r="DO23" t="s">
        <v>709</v>
      </c>
      <c r="EC23" t="s">
        <v>385</v>
      </c>
    </row>
    <row r="24" spans="1:133" x14ac:dyDescent="0.15">
      <c r="A24">
        <f ca="1">RAND()</f>
        <v>0.87983336340533991</v>
      </c>
      <c r="B24">
        <f ca="1">RANK(A24,A22:A25,FALSE)</f>
        <v>1</v>
      </c>
      <c r="C24" t="s">
        <v>374</v>
      </c>
      <c r="D24">
        <f ca="1">RAND()</f>
        <v>2.9261093249879244E-2</v>
      </c>
      <c r="E24">
        <f ca="1">RANK(D24,D22:D25,FALSE)</f>
        <v>4</v>
      </c>
      <c r="F24" t="s">
        <v>373</v>
      </c>
      <c r="G24">
        <f ca="1">RAND()</f>
        <v>0.29978269318681161</v>
      </c>
      <c r="H24">
        <f ca="1">RANK(G24,G22:G25,FALSE)</f>
        <v>3</v>
      </c>
      <c r="I24" t="s">
        <v>428</v>
      </c>
      <c r="J24">
        <f ca="1">RAND()</f>
        <v>0.90428294925802188</v>
      </c>
      <c r="K24">
        <f ca="1">RANK(J24,J22:J25,FALSE)</f>
        <v>1</v>
      </c>
      <c r="L24" t="s">
        <v>123</v>
      </c>
      <c r="M24">
        <f ca="1">RAND()</f>
        <v>0.23653345557662131</v>
      </c>
      <c r="N24">
        <f ca="1">RANK(M24,M22:M25,FALSE)</f>
        <v>2</v>
      </c>
      <c r="O24" t="s">
        <v>361</v>
      </c>
      <c r="DM24" t="s">
        <v>125</v>
      </c>
      <c r="DN24" t="s">
        <v>665</v>
      </c>
      <c r="DO24" t="s">
        <v>718</v>
      </c>
      <c r="EC24" t="s">
        <v>403</v>
      </c>
    </row>
    <row r="25" spans="1:133" x14ac:dyDescent="0.15">
      <c r="A25">
        <f ca="1">RAND()</f>
        <v>2.859081359001725E-2</v>
      </c>
      <c r="B25">
        <f ca="1">RANK(A25,A22:A25,FALSE)</f>
        <v>4</v>
      </c>
      <c r="C25" t="s">
        <v>29</v>
      </c>
      <c r="D25">
        <f ca="1">RAND()</f>
        <v>6.5690809884909718E-2</v>
      </c>
      <c r="E25">
        <f ca="1">RANK(D25,D22:D25,FALSE)</f>
        <v>3</v>
      </c>
      <c r="F25" t="s">
        <v>27</v>
      </c>
      <c r="G25">
        <f ca="1">RAND()</f>
        <v>0.92311711235232519</v>
      </c>
      <c r="H25">
        <f ca="1">RANK(G25,G22:G25,FALSE)</f>
        <v>1</v>
      </c>
      <c r="I25" t="s">
        <v>360</v>
      </c>
      <c r="J25">
        <f ca="1">RAND()</f>
        <v>0.15412073459440256</v>
      </c>
      <c r="K25">
        <f ca="1">RANK(J25,J22:J25,FALSE)</f>
        <v>3</v>
      </c>
      <c r="L25" t="s">
        <v>419</v>
      </c>
      <c r="M25">
        <f ca="1">RAND()</f>
        <v>0.21398579129257234</v>
      </c>
      <c r="N25">
        <f ca="1">RANK(M25,M22:M25,FALSE)</f>
        <v>4</v>
      </c>
      <c r="O25" t="s">
        <v>4</v>
      </c>
      <c r="DM25" t="s">
        <v>648</v>
      </c>
      <c r="DN25" t="s">
        <v>685</v>
      </c>
      <c r="EC25" t="s">
        <v>404</v>
      </c>
    </row>
    <row r="26" spans="1:133" x14ac:dyDescent="0.15">
      <c r="B26" s="20" t="s">
        <v>896</v>
      </c>
      <c r="C26" s="20"/>
      <c r="E26" s="20" t="s">
        <v>897</v>
      </c>
      <c r="F26" s="20"/>
      <c r="H26" s="20" t="s">
        <v>898</v>
      </c>
      <c r="I26" s="20"/>
      <c r="K26" s="20" t="s">
        <v>899</v>
      </c>
      <c r="L26" s="20"/>
      <c r="N26" s="20" t="s">
        <v>900</v>
      </c>
      <c r="O26" s="20"/>
      <c r="DM26" t="s">
        <v>649</v>
      </c>
      <c r="DN26" t="s">
        <v>668</v>
      </c>
      <c r="EC26" t="s">
        <v>383</v>
      </c>
    </row>
    <row r="27" spans="1:133" x14ac:dyDescent="0.15">
      <c r="A27">
        <f ca="1">RAND()</f>
        <v>0.59337066093295299</v>
      </c>
      <c r="B27">
        <f ca="1">RANK(A27,A27:A30,FALSE)</f>
        <v>3</v>
      </c>
      <c r="C27" t="s">
        <v>169</v>
      </c>
      <c r="D27">
        <f ca="1">RAND()</f>
        <v>0.52230138213450417</v>
      </c>
      <c r="E27">
        <f ca="1">RANK(D27,D27:D30,FALSE)</f>
        <v>2</v>
      </c>
      <c r="F27" t="s">
        <v>162</v>
      </c>
      <c r="G27">
        <f ca="1">RAND()</f>
        <v>0.1797231280485545</v>
      </c>
      <c r="H27">
        <f ca="1">RANK(G27,G27:G30,FALSE)</f>
        <v>4</v>
      </c>
      <c r="I27" t="s">
        <v>183</v>
      </c>
      <c r="J27">
        <f ca="1">RAND()</f>
        <v>4.5502403955200221E-2</v>
      </c>
      <c r="K27">
        <f ca="1">RANK(J27,J27:J30,FALSE)</f>
        <v>4</v>
      </c>
      <c r="L27" t="s">
        <v>199</v>
      </c>
      <c r="M27">
        <f ca="1">RAND()</f>
        <v>0.18383526275682138</v>
      </c>
      <c r="N27">
        <f ca="1">RANK(M27,M27:M30,FALSE)</f>
        <v>4</v>
      </c>
      <c r="O27" t="s">
        <v>194</v>
      </c>
      <c r="DM27" t="s">
        <v>642</v>
      </c>
      <c r="DN27" t="s">
        <v>687</v>
      </c>
      <c r="EC27" s="2" t="s">
        <v>368</v>
      </c>
    </row>
    <row r="28" spans="1:133" x14ac:dyDescent="0.15">
      <c r="A28">
        <f ca="1">RAND()</f>
        <v>0.1357092437176608</v>
      </c>
      <c r="B28">
        <f ca="1">RANK(A28,A27:A30,FALSE)</f>
        <v>4</v>
      </c>
      <c r="C28" t="s">
        <v>416</v>
      </c>
      <c r="D28">
        <f ca="1">RAND()</f>
        <v>0.24125362999000177</v>
      </c>
      <c r="E28">
        <f ca="1">RANK(D28,D27:D30,FALSE)</f>
        <v>4</v>
      </c>
      <c r="F28" t="s">
        <v>362</v>
      </c>
      <c r="G28">
        <f ca="1">RAND()</f>
        <v>0.50097591649720496</v>
      </c>
      <c r="H28">
        <f ca="1">RANK(G28,G27:G30,FALSE)</f>
        <v>2</v>
      </c>
      <c r="I28" t="s">
        <v>418</v>
      </c>
      <c r="J28">
        <f ca="1">RAND()</f>
        <v>0.47654844719199285</v>
      </c>
      <c r="K28">
        <f ca="1">RANK(J28,J27:J30,FALSE)</f>
        <v>3</v>
      </c>
      <c r="L28" t="s">
        <v>0</v>
      </c>
      <c r="M28">
        <f ca="1">RAND()</f>
        <v>0.47209205280208633</v>
      </c>
      <c r="N28">
        <f ca="1">RANK(M28,M27:M30,FALSE)</f>
        <v>3</v>
      </c>
      <c r="O28" t="s">
        <v>3</v>
      </c>
      <c r="DM28" t="s">
        <v>643</v>
      </c>
      <c r="DN28" t="s">
        <v>680</v>
      </c>
      <c r="EC28" t="s">
        <v>368</v>
      </c>
    </row>
    <row r="29" spans="1:133" x14ac:dyDescent="0.15">
      <c r="A29">
        <f ca="1">RAND()</f>
        <v>0.70978064180524936</v>
      </c>
      <c r="B29">
        <f ca="1">RANK(A29,A27:A30,FALSE)</f>
        <v>2</v>
      </c>
      <c r="C29" t="s">
        <v>6</v>
      </c>
      <c r="D29">
        <f ca="1">RAND()</f>
        <v>0.42743784002984708</v>
      </c>
      <c r="E29">
        <f ca="1">RANK(D29,D27:D30,FALSE)</f>
        <v>3</v>
      </c>
      <c r="F29" t="s">
        <v>43</v>
      </c>
      <c r="G29">
        <f ca="1">RAND()</f>
        <v>0.20278573315180781</v>
      </c>
      <c r="H29">
        <f ca="1">RANK(G29,G27:G30,FALSE)</f>
        <v>3</v>
      </c>
      <c r="I29" t="s">
        <v>425</v>
      </c>
      <c r="J29">
        <f ca="1">RAND()</f>
        <v>0.63069501450022736</v>
      </c>
      <c r="K29">
        <f ca="1">RANK(J29,J27:J30,FALSE)</f>
        <v>2</v>
      </c>
      <c r="L29" t="s">
        <v>9</v>
      </c>
      <c r="M29">
        <f ca="1">RAND()</f>
        <v>0.88148626728841573</v>
      </c>
      <c r="N29">
        <f ca="1">RANK(M29,M27:M30,FALSE)</f>
        <v>1</v>
      </c>
      <c r="O29" t="s">
        <v>10</v>
      </c>
      <c r="DM29" t="s">
        <v>499</v>
      </c>
      <c r="DN29" t="s">
        <v>674</v>
      </c>
    </row>
    <row r="30" spans="1:133" x14ac:dyDescent="0.15">
      <c r="A30">
        <f ca="1">RAND()</f>
        <v>0.78296608691286995</v>
      </c>
      <c r="B30">
        <f ca="1">RANK(A30,A27:A30,FALSE)</f>
        <v>1</v>
      </c>
      <c r="C30" t="s">
        <v>7</v>
      </c>
      <c r="D30">
        <f ca="1">RAND()</f>
        <v>0.85297298988048387</v>
      </c>
      <c r="E30">
        <f ca="1">RANK(D30,D27:D30,FALSE)</f>
        <v>1</v>
      </c>
      <c r="F30" t="s">
        <v>422</v>
      </c>
      <c r="G30">
        <f ca="1">RAND()</f>
        <v>0.6149973222526316</v>
      </c>
      <c r="H30">
        <f ca="1">RANK(G30,G27:G30,FALSE)</f>
        <v>1</v>
      </c>
      <c r="I30" t="s">
        <v>2</v>
      </c>
      <c r="J30">
        <f ca="1">RAND()</f>
        <v>0.97306165410325385</v>
      </c>
      <c r="K30">
        <f ca="1">RANK(J30,J27:J30,FALSE)</f>
        <v>1</v>
      </c>
      <c r="L30" t="s">
        <v>424</v>
      </c>
      <c r="M30">
        <f ca="1">RAND()</f>
        <v>0.59623328428147071</v>
      </c>
      <c r="N30">
        <f ca="1">RANK(M30,M27:M30,FALSE)</f>
        <v>2</v>
      </c>
      <c r="O30" t="s">
        <v>423</v>
      </c>
      <c r="DM30" t="s">
        <v>650</v>
      </c>
      <c r="DN30" t="s">
        <v>691</v>
      </c>
    </row>
    <row r="31" spans="1:133" x14ac:dyDescent="0.15">
      <c r="B31" s="20" t="s">
        <v>901</v>
      </c>
      <c r="C31" s="20"/>
      <c r="E31" s="20" t="s">
        <v>902</v>
      </c>
      <c r="F31" s="20"/>
      <c r="H31" s="20" t="s">
        <v>903</v>
      </c>
      <c r="I31" s="20"/>
      <c r="K31" s="20" t="s">
        <v>904</v>
      </c>
      <c r="L31" s="20"/>
      <c r="N31" s="20" t="s">
        <v>905</v>
      </c>
      <c r="O31" s="20"/>
      <c r="DM31" t="s">
        <v>523</v>
      </c>
      <c r="DN31" t="s">
        <v>675</v>
      </c>
    </row>
    <row r="32" spans="1:133" x14ac:dyDescent="0.15">
      <c r="A32">
        <f ca="1">RAND()</f>
        <v>0.75115303599336714</v>
      </c>
      <c r="B32">
        <f ca="1">RANK(A32,A32:A35,FALSE)</f>
        <v>2</v>
      </c>
      <c r="C32" t="s">
        <v>97</v>
      </c>
      <c r="D32">
        <f ca="1">RAND()</f>
        <v>0.99692067089938685</v>
      </c>
      <c r="E32">
        <f ca="1">RANK(D32,D32:D35,FALSE)</f>
        <v>1</v>
      </c>
      <c r="F32" t="s">
        <v>33</v>
      </c>
      <c r="G32">
        <f ca="1">RAND()</f>
        <v>0.35602477039529223</v>
      </c>
      <c r="H32">
        <f ca="1">RANK(G32,G32:G35,FALSE)</f>
        <v>3</v>
      </c>
      <c r="I32" t="s">
        <v>131</v>
      </c>
      <c r="J32">
        <f ca="1">RAND()</f>
        <v>0.10618059020904325</v>
      </c>
      <c r="K32">
        <f ca="1">RANK(J32,J32:J35,FALSE)</f>
        <v>4</v>
      </c>
      <c r="L32" t="s">
        <v>359</v>
      </c>
      <c r="M32">
        <f ca="1">RAND()</f>
        <v>0.28448601173437016</v>
      </c>
      <c r="N32">
        <f ca="1">RANK(M32,M32:M35,FALSE)</f>
        <v>3</v>
      </c>
      <c r="O32" t="s">
        <v>183</v>
      </c>
      <c r="DM32" t="s">
        <v>639</v>
      </c>
      <c r="DN32" t="s">
        <v>666</v>
      </c>
    </row>
    <row r="33" spans="1:118" x14ac:dyDescent="0.15">
      <c r="A33">
        <f ca="1">RAND()</f>
        <v>0.63533421195240347</v>
      </c>
      <c r="B33">
        <f ca="1">RANK(A33,A32:A35,FALSE)</f>
        <v>4</v>
      </c>
      <c r="C33" t="s">
        <v>421</v>
      </c>
      <c r="D33">
        <f ca="1">RAND()</f>
        <v>6.5873053746730359E-2</v>
      </c>
      <c r="E33">
        <f ca="1">RANK(D33,D32:D35,FALSE)</f>
        <v>4</v>
      </c>
      <c r="F33" t="s">
        <v>219</v>
      </c>
      <c r="G33">
        <f ca="1">RAND()</f>
        <v>0.48612400695969327</v>
      </c>
      <c r="H33">
        <f ca="1">RANK(G33,G32:G35,FALSE)</f>
        <v>2</v>
      </c>
      <c r="I33" t="s">
        <v>221</v>
      </c>
      <c r="J33">
        <f ca="1">RAND()</f>
        <v>0.72096771823512062</v>
      </c>
      <c r="K33">
        <f ca="1">RANK(J33,J32:J35,FALSE)</f>
        <v>2</v>
      </c>
      <c r="L33" t="s">
        <v>438</v>
      </c>
      <c r="M33">
        <f ca="1">RAND()</f>
        <v>0.78184396933904166</v>
      </c>
      <c r="N33">
        <f ca="1">RANK(M33,M32:M35,FALSE)</f>
        <v>1</v>
      </c>
      <c r="O33" t="s">
        <v>216</v>
      </c>
      <c r="DM33" t="s">
        <v>527</v>
      </c>
      <c r="DN33" t="s">
        <v>682</v>
      </c>
    </row>
    <row r="34" spans="1:118" x14ac:dyDescent="0.15">
      <c r="A34">
        <f ca="1">RAND()</f>
        <v>0.68909283494936391</v>
      </c>
      <c r="B34">
        <f ca="1">RANK(A34,A32:A35,FALSE)</f>
        <v>3</v>
      </c>
      <c r="C34" t="s">
        <v>108</v>
      </c>
      <c r="D34">
        <f ca="1">RAND()</f>
        <v>0.38668996882826934</v>
      </c>
      <c r="E34">
        <f ca="1">RANK(D34,D32:D35,FALSE)</f>
        <v>2</v>
      </c>
      <c r="F34" t="s">
        <v>218</v>
      </c>
      <c r="G34">
        <f ca="1">RAND()</f>
        <v>0.72014157250357169</v>
      </c>
      <c r="H34">
        <f ca="1">RANK(G34,G32:G35,FALSE)</f>
        <v>1</v>
      </c>
      <c r="I34" t="s">
        <v>220</v>
      </c>
      <c r="J34">
        <f ca="1">RAND()</f>
        <v>0.64505573517276904</v>
      </c>
      <c r="K34">
        <f ca="1">RANK(J34,J32:J35,FALSE)</f>
        <v>3</v>
      </c>
      <c r="L34" t="s">
        <v>437</v>
      </c>
      <c r="M34">
        <f ca="1">RAND()</f>
        <v>0.16588773594062634</v>
      </c>
      <c r="N34">
        <f ca="1">RANK(M34,M32:M35,FALSE)</f>
        <v>4</v>
      </c>
      <c r="O34" t="s">
        <v>215</v>
      </c>
      <c r="DM34" t="s">
        <v>645</v>
      </c>
    </row>
    <row r="35" spans="1:118" x14ac:dyDescent="0.15">
      <c r="A35">
        <f ca="1">RAND()</f>
        <v>0.95522231071795394</v>
      </c>
      <c r="B35">
        <f ca="1">RANK(A35,A32:A35,FALSE)</f>
        <v>1</v>
      </c>
      <c r="C35" t="s">
        <v>8</v>
      </c>
      <c r="D35">
        <f ca="1">RAND()</f>
        <v>0.27456077445991922</v>
      </c>
      <c r="E35">
        <f ca="1">RANK(D35,D32:D35,FALSE)</f>
        <v>3</v>
      </c>
      <c r="F35" t="s">
        <v>222</v>
      </c>
      <c r="G35">
        <f ca="1">RAND()</f>
        <v>6.8546316723834377E-2</v>
      </c>
      <c r="H35">
        <f ca="1">RANK(G35,G32:G35,FALSE)</f>
        <v>4</v>
      </c>
      <c r="I35" t="s">
        <v>460</v>
      </c>
      <c r="J35">
        <f ca="1">RAND()</f>
        <v>0.98259720517941218</v>
      </c>
      <c r="K35">
        <f ca="1">RANK(J35,J32:J35,FALSE)</f>
        <v>1</v>
      </c>
      <c r="L35" t="s">
        <v>770</v>
      </c>
      <c r="M35">
        <f ca="1">RAND()</f>
        <v>0.52436857710307005</v>
      </c>
      <c r="N35">
        <f ca="1">RANK(M35,M32:M35,FALSE)</f>
        <v>2</v>
      </c>
      <c r="O35" t="s">
        <v>217</v>
      </c>
      <c r="DM35" t="s">
        <v>547</v>
      </c>
    </row>
    <row r="36" spans="1:118" x14ac:dyDescent="0.15">
      <c r="B36" s="20" t="s">
        <v>906</v>
      </c>
      <c r="C36" s="20"/>
      <c r="E36" s="20" t="s">
        <v>907</v>
      </c>
      <c r="F36" s="20"/>
      <c r="H36" s="20" t="s">
        <v>908</v>
      </c>
      <c r="I36" s="20"/>
      <c r="K36" s="20" t="s">
        <v>909</v>
      </c>
      <c r="L36" s="20"/>
      <c r="N36" s="20" t="s">
        <v>910</v>
      </c>
      <c r="O36" s="20"/>
      <c r="DM36" t="s">
        <v>496</v>
      </c>
    </row>
    <row r="37" spans="1:118" x14ac:dyDescent="0.15">
      <c r="A37">
        <f ca="1">RAND()</f>
        <v>0.40472494496681977</v>
      </c>
      <c r="B37">
        <f ca="1">RANK(A37,A37:A40,FALSE)</f>
        <v>3</v>
      </c>
      <c r="C37" t="s">
        <v>180</v>
      </c>
      <c r="D37">
        <f ca="1">RAND()</f>
        <v>0.4064407779954462</v>
      </c>
      <c r="E37">
        <f ca="1">RANK(D37,D37:D40,FALSE)</f>
        <v>2</v>
      </c>
      <c r="F37" t="s">
        <v>138</v>
      </c>
      <c r="G37">
        <f ca="1">RAND()</f>
        <v>0.38653846085264632</v>
      </c>
      <c r="H37">
        <f ca="1">RANK(G37,G37:G40,FALSE)</f>
        <v>3</v>
      </c>
      <c r="I37" t="s">
        <v>137</v>
      </c>
      <c r="J37">
        <f ca="1">RAND()</f>
        <v>0.9133760422349253</v>
      </c>
      <c r="K37">
        <f ca="1">RANK(J37,J37:J40,FALSE)</f>
        <v>1</v>
      </c>
      <c r="L37" t="s">
        <v>0</v>
      </c>
      <c r="M37">
        <f ca="1">RAND()</f>
        <v>0.1389956883478245</v>
      </c>
      <c r="N37">
        <f ca="1">RANK(M37,M37:M40,FALSE)</f>
        <v>4</v>
      </c>
      <c r="O37" t="s">
        <v>28</v>
      </c>
      <c r="DM37" t="s">
        <v>593</v>
      </c>
    </row>
    <row r="38" spans="1:118" x14ac:dyDescent="0.15">
      <c r="A38">
        <f ca="1">RAND()</f>
        <v>0.46868950596397563</v>
      </c>
      <c r="B38">
        <f ca="1">RANK(A38,A37:A40,FALSE)</f>
        <v>2</v>
      </c>
      <c r="C38" t="s">
        <v>26</v>
      </c>
      <c r="D38">
        <f ca="1">RAND()</f>
        <v>0.27710171061772626</v>
      </c>
      <c r="E38">
        <f ca="1">RANK(D38,D37:D40,FALSE)</f>
        <v>3</v>
      </c>
      <c r="F38" t="s">
        <v>152</v>
      </c>
      <c r="G38">
        <f ca="1">RAND()</f>
        <v>0.13811597467402226</v>
      </c>
      <c r="H38">
        <f ca="1">RANK(G38,G37:G40,FALSE)</f>
        <v>4</v>
      </c>
      <c r="I38" t="s">
        <v>117</v>
      </c>
      <c r="J38">
        <f ca="1">RAND()</f>
        <v>0.83712995553534064</v>
      </c>
      <c r="K38">
        <f ca="1">RANK(J38,J37:J40,FALSE)</f>
        <v>2</v>
      </c>
      <c r="L38" t="s">
        <v>450</v>
      </c>
      <c r="M38">
        <f ca="1">RAND()</f>
        <v>0.55228206202250885</v>
      </c>
      <c r="N38">
        <f ca="1">RANK(M38,M37:M40,FALSE)</f>
        <v>3</v>
      </c>
      <c r="O38" t="s">
        <v>442</v>
      </c>
      <c r="DM38" t="s">
        <v>581</v>
      </c>
    </row>
    <row r="39" spans="1:118" x14ac:dyDescent="0.15">
      <c r="A39">
        <f ca="1">RAND()</f>
        <v>0.12701869696691082</v>
      </c>
      <c r="B39">
        <f ca="1">RANK(A39,A37:A40,FALSE)</f>
        <v>4</v>
      </c>
      <c r="C39" t="s">
        <v>170</v>
      </c>
      <c r="D39">
        <f ca="1">RAND()</f>
        <v>6.3606443136465129E-2</v>
      </c>
      <c r="E39">
        <f ca="1">RANK(D39,D37:D40,FALSE)</f>
        <v>4</v>
      </c>
      <c r="F39" t="s">
        <v>214</v>
      </c>
      <c r="G39">
        <f ca="1">RAND()</f>
        <v>0.46519886789938003</v>
      </c>
      <c r="H39">
        <f ca="1">RANK(G39,G37:G40,FALSE)</f>
        <v>2</v>
      </c>
      <c r="I39" t="s">
        <v>54</v>
      </c>
      <c r="J39">
        <f ca="1">RAND()</f>
        <v>0.2343376563557934</v>
      </c>
      <c r="K39">
        <f ca="1">RANK(J39,J37:J40,FALSE)</f>
        <v>4</v>
      </c>
      <c r="L39" t="s">
        <v>171</v>
      </c>
      <c r="M39">
        <f ca="1">RAND()</f>
        <v>0.97048408749074366</v>
      </c>
      <c r="N39">
        <f ca="1">RANK(M39,M37:M40,FALSE)</f>
        <v>1</v>
      </c>
      <c r="O39" t="s">
        <v>436</v>
      </c>
      <c r="DM39" t="s">
        <v>640</v>
      </c>
    </row>
    <row r="40" spans="1:118" x14ac:dyDescent="0.15">
      <c r="A40">
        <f ca="1">RAND()</f>
        <v>0.85133388261290788</v>
      </c>
      <c r="B40">
        <f ca="1">RANK(A40,A37:A40,FALSE)</f>
        <v>1</v>
      </c>
      <c r="C40" t="s">
        <v>451</v>
      </c>
      <c r="D40">
        <f ca="1">RAND()</f>
        <v>0.69301073002629843</v>
      </c>
      <c r="E40">
        <f ca="1">RANK(D40,D37:D40,FALSE)</f>
        <v>1</v>
      </c>
      <c r="F40" t="s">
        <v>455</v>
      </c>
      <c r="G40">
        <f ca="1">RAND()</f>
        <v>0.73373699183748708</v>
      </c>
      <c r="H40">
        <f ca="1">RANK(G40,G37:G40,FALSE)</f>
        <v>1</v>
      </c>
      <c r="I40" t="s">
        <v>435</v>
      </c>
      <c r="J40">
        <f ca="1">RAND()</f>
        <v>0.55690864674319762</v>
      </c>
      <c r="K40">
        <f ca="1">RANK(J40,J37:J40,FALSE)</f>
        <v>3</v>
      </c>
      <c r="L40" t="s">
        <v>181</v>
      </c>
      <c r="M40">
        <f ca="1">RAND()</f>
        <v>0.77974636856926594</v>
      </c>
      <c r="N40">
        <f ca="1">RANK(M40,M37:M40,FALSE)</f>
        <v>2</v>
      </c>
      <c r="O40" t="s">
        <v>178</v>
      </c>
      <c r="DM40" t="s">
        <v>571</v>
      </c>
    </row>
    <row r="41" spans="1:118" x14ac:dyDescent="0.15">
      <c r="B41" s="20" t="s">
        <v>911</v>
      </c>
      <c r="C41" s="20"/>
      <c r="E41" s="20" t="s">
        <v>912</v>
      </c>
      <c r="F41" s="20"/>
      <c r="H41" s="20" t="s">
        <v>913</v>
      </c>
      <c r="I41" s="20"/>
      <c r="K41" s="20" t="s">
        <v>914</v>
      </c>
      <c r="L41" s="20"/>
      <c r="N41" s="20" t="s">
        <v>915</v>
      </c>
      <c r="O41" s="20"/>
      <c r="DM41" t="s">
        <v>737</v>
      </c>
    </row>
    <row r="42" spans="1:118" x14ac:dyDescent="0.15">
      <c r="A42">
        <f ca="1">RAND()</f>
        <v>6.3086148185126034E-2</v>
      </c>
      <c r="B42">
        <f ca="1">RANK(A42,A42:A45,FALSE)</f>
        <v>4</v>
      </c>
      <c r="C42" t="s">
        <v>349</v>
      </c>
      <c r="D42">
        <f ca="1">RAND()</f>
        <v>0.93670215869635132</v>
      </c>
      <c r="E42">
        <f ca="1">RANK(D42,D42:D45,FALSE)</f>
        <v>1</v>
      </c>
      <c r="F42" t="s">
        <v>235</v>
      </c>
      <c r="G42">
        <f ca="1">RAND()</f>
        <v>2.2154903120828351E-2</v>
      </c>
      <c r="H42">
        <f ca="1">RANK(G42,G42:G45,FALSE)</f>
        <v>4</v>
      </c>
      <c r="I42" t="s">
        <v>46</v>
      </c>
      <c r="J42">
        <f ca="1">RAND()</f>
        <v>0.3885442527159445</v>
      </c>
      <c r="K42">
        <f ca="1">RANK(J42,J42:J45,FALSE)</f>
        <v>2</v>
      </c>
      <c r="L42" t="s">
        <v>771</v>
      </c>
      <c r="M42">
        <f ca="1">RAND()</f>
        <v>0.84707455274571331</v>
      </c>
      <c r="N42">
        <f ca="1">RANK(M42,M42:M45,FALSE)</f>
        <v>1</v>
      </c>
      <c r="O42" t="s">
        <v>305</v>
      </c>
      <c r="DM42" t="s">
        <v>553</v>
      </c>
    </row>
    <row r="43" spans="1:118" x14ac:dyDescent="0.15">
      <c r="A43">
        <f ca="1">RAND()</f>
        <v>0.89904709168875063</v>
      </c>
      <c r="B43">
        <f ca="1">RANK(A43,A42:A45,FALSE)</f>
        <v>1</v>
      </c>
      <c r="C43" t="s">
        <v>59</v>
      </c>
      <c r="D43">
        <f ca="1">RAND()</f>
        <v>0.65488220888526605</v>
      </c>
      <c r="E43">
        <f ca="1">RANK(D43,D42:D45,FALSE)</f>
        <v>4</v>
      </c>
      <c r="F43" t="s">
        <v>172</v>
      </c>
      <c r="G43">
        <f ca="1">RAND()</f>
        <v>0.33291985658708756</v>
      </c>
      <c r="H43">
        <f ca="1">RANK(G43,G42:G45,FALSE)</f>
        <v>2</v>
      </c>
      <c r="I43" t="s">
        <v>171</v>
      </c>
      <c r="J43">
        <f ca="1">RAND()</f>
        <v>0.81339557571535959</v>
      </c>
      <c r="K43">
        <f ca="1">RANK(J43,J42:J45,FALSE)</f>
        <v>1</v>
      </c>
      <c r="L43" t="s">
        <v>434</v>
      </c>
      <c r="M43">
        <f ca="1">RAND()</f>
        <v>6.4844204220719792E-2</v>
      </c>
      <c r="N43">
        <f ca="1">RANK(M43,M42:M45,FALSE)</f>
        <v>4</v>
      </c>
      <c r="O43" t="s">
        <v>177</v>
      </c>
      <c r="DM43" t="s">
        <v>604</v>
      </c>
    </row>
    <row r="44" spans="1:118" x14ac:dyDescent="0.15">
      <c r="A44">
        <f ca="1">RAND()</f>
        <v>0.23987774379165305</v>
      </c>
      <c r="B44">
        <f ca="1">RANK(A44,A42:A45,FALSE)</f>
        <v>3</v>
      </c>
      <c r="C44" t="s">
        <v>186</v>
      </c>
      <c r="D44">
        <f ca="1">RAND()</f>
        <v>0.92901983130828236</v>
      </c>
      <c r="E44">
        <f ca="1">RANK(D44,D42:D45,FALSE)</f>
        <v>2</v>
      </c>
      <c r="F44" t="s">
        <v>174</v>
      </c>
      <c r="G44">
        <f ca="1">RAND()</f>
        <v>0.83598819950309711</v>
      </c>
      <c r="H44">
        <f ca="1">RANK(G44,G42:G45,FALSE)</f>
        <v>1</v>
      </c>
      <c r="I44" t="s">
        <v>173</v>
      </c>
      <c r="J44">
        <f ca="1">RAND()</f>
        <v>0.16402937611812041</v>
      </c>
      <c r="K44">
        <f ca="1">RANK(J44,J42:J45,FALSE)</f>
        <v>4</v>
      </c>
      <c r="L44" t="s">
        <v>342</v>
      </c>
      <c r="M44">
        <f ca="1">RAND()</f>
        <v>0.59829176849755961</v>
      </c>
      <c r="N44">
        <f ca="1">RANK(M44,M42:M45,FALSE)</f>
        <v>2</v>
      </c>
      <c r="O44" t="s">
        <v>441</v>
      </c>
      <c r="DM44" t="s">
        <v>87</v>
      </c>
    </row>
    <row r="45" spans="1:118" x14ac:dyDescent="0.15">
      <c r="A45">
        <f ca="1">RAND()</f>
        <v>0.4472700689898339</v>
      </c>
      <c r="B45">
        <f ca="1">RANK(A45,A42:A45,FALSE)</f>
        <v>2</v>
      </c>
      <c r="C45" t="s">
        <v>184</v>
      </c>
      <c r="D45">
        <f ca="1">RAND()</f>
        <v>0.85744173050906114</v>
      </c>
      <c r="E45">
        <f ca="1">RANK(D45,D42:D45,FALSE)</f>
        <v>3</v>
      </c>
      <c r="F45" t="s">
        <v>450</v>
      </c>
      <c r="G45">
        <f ca="1">RAND()</f>
        <v>0.10574691361368993</v>
      </c>
      <c r="H45">
        <f ca="1">RANK(G45,G42:G45,FALSE)</f>
        <v>3</v>
      </c>
      <c r="I45" t="s">
        <v>192</v>
      </c>
      <c r="J45">
        <f ca="1">RAND()</f>
        <v>0.26403715487718171</v>
      </c>
      <c r="K45">
        <f ca="1">RANK(J45,J42:J45,FALSE)</f>
        <v>3</v>
      </c>
      <c r="L45" t="s">
        <v>176</v>
      </c>
      <c r="M45">
        <f ca="1">RAND()</f>
        <v>0.41172260811611394</v>
      </c>
      <c r="N45">
        <f ca="1">RANK(M45,M42:M45,FALSE)</f>
        <v>3</v>
      </c>
      <c r="O45" t="s">
        <v>440</v>
      </c>
      <c r="DM45" t="s">
        <v>351</v>
      </c>
    </row>
    <row r="46" spans="1:118" x14ac:dyDescent="0.15">
      <c r="B46" s="20" t="s">
        <v>916</v>
      </c>
      <c r="C46" s="20"/>
      <c r="E46" s="20" t="s">
        <v>917</v>
      </c>
      <c r="F46" s="20"/>
      <c r="H46" s="20" t="s">
        <v>918</v>
      </c>
      <c r="I46" s="20"/>
      <c r="K46" s="20" t="s">
        <v>919</v>
      </c>
      <c r="L46" s="20"/>
      <c r="N46" s="20" t="s">
        <v>920</v>
      </c>
      <c r="O46" s="20"/>
      <c r="DM46" t="s">
        <v>478</v>
      </c>
    </row>
    <row r="47" spans="1:118" x14ac:dyDescent="0.15">
      <c r="A47">
        <f ca="1">RAND()</f>
        <v>0.37730285435281219</v>
      </c>
      <c r="B47">
        <f ca="1">RANK(A47,A47:A50,FALSE)</f>
        <v>2</v>
      </c>
      <c r="C47" t="s">
        <v>183</v>
      </c>
      <c r="D47">
        <f ca="1">RAND()</f>
        <v>0.34066349302745491</v>
      </c>
      <c r="E47">
        <f ca="1">RANK(D47,D47:D50,FALSE)</f>
        <v>2</v>
      </c>
      <c r="F47" t="s">
        <v>1</v>
      </c>
      <c r="G47">
        <f ca="1">RAND()</f>
        <v>7.2388207573891861E-2</v>
      </c>
      <c r="H47">
        <f ca="1">RANK(G47,G47:G50,FALSE)</f>
        <v>4</v>
      </c>
      <c r="I47" t="s">
        <v>326</v>
      </c>
      <c r="J47">
        <f ca="1">RAND()</f>
        <v>0.21879712985340627</v>
      </c>
      <c r="K47">
        <f ca="1">RANK(J47,J47:J50,FALSE)</f>
        <v>3</v>
      </c>
      <c r="L47" t="s">
        <v>293</v>
      </c>
      <c r="M47">
        <f ca="1">RAND()</f>
        <v>0.12429661260965563</v>
      </c>
      <c r="N47">
        <f ca="1">RANK(M47,M47:M50,FALSE)</f>
        <v>4</v>
      </c>
      <c r="O47" t="s">
        <v>349</v>
      </c>
      <c r="DM47" t="s">
        <v>520</v>
      </c>
    </row>
    <row r="48" spans="1:118" x14ac:dyDescent="0.15">
      <c r="A48">
        <f ca="1">RAND()</f>
        <v>0.41750582705627082</v>
      </c>
      <c r="B48">
        <f ca="1">RANK(A48,A47:A50,FALSE)</f>
        <v>1</v>
      </c>
      <c r="C48" t="s">
        <v>175</v>
      </c>
      <c r="D48">
        <f ca="1">RAND()</f>
        <v>8.951197304878411E-2</v>
      </c>
      <c r="E48">
        <f ca="1">RANK(D48,D47:D50,FALSE)</f>
        <v>3</v>
      </c>
      <c r="F48" t="s">
        <v>446</v>
      </c>
      <c r="G48">
        <f ca="1">RAND()</f>
        <v>0.69241760872504599</v>
      </c>
      <c r="H48">
        <f ca="1">RANK(G48,G47:G50,FALSE)</f>
        <v>1</v>
      </c>
      <c r="I48" t="s">
        <v>187</v>
      </c>
      <c r="J48">
        <f ca="1">RAND()</f>
        <v>9.0729561968351025E-2</v>
      </c>
      <c r="K48">
        <f ca="1">RANK(J48,J47:J50,FALSE)</f>
        <v>4</v>
      </c>
      <c r="L48" t="s">
        <v>226</v>
      </c>
      <c r="M48">
        <f ca="1">RAND()</f>
        <v>0.60536998407040099</v>
      </c>
      <c r="N48">
        <f ca="1">RANK(M48,M47:M50,FALSE)</f>
        <v>2</v>
      </c>
      <c r="O48" t="s">
        <v>233</v>
      </c>
      <c r="DM48" t="s">
        <v>790</v>
      </c>
    </row>
    <row r="49" spans="1:117" x14ac:dyDescent="0.15">
      <c r="A49">
        <f ca="1">RAND()</f>
        <v>0.16346994821359473</v>
      </c>
      <c r="B49">
        <f ca="1">RANK(A49,A47:A50,FALSE)</f>
        <v>3</v>
      </c>
      <c r="C49" t="s">
        <v>179</v>
      </c>
      <c r="D49">
        <f ca="1">RAND()</f>
        <v>2.6849974349709371E-2</v>
      </c>
      <c r="E49">
        <f ca="1">RANK(D49,D47:D50,FALSE)</f>
        <v>4</v>
      </c>
      <c r="F49" t="s">
        <v>188</v>
      </c>
      <c r="G49">
        <f ca="1">RAND()</f>
        <v>0.49360541033796013</v>
      </c>
      <c r="H49">
        <f ca="1">RANK(G49,G47:G50,FALSE)</f>
        <v>3</v>
      </c>
      <c r="I49" t="s">
        <v>185</v>
      </c>
      <c r="J49">
        <f ca="1">RAND()</f>
        <v>0.28893062528039859</v>
      </c>
      <c r="K49">
        <f ca="1">RANK(J49,J47:J50,FALSE)</f>
        <v>2</v>
      </c>
      <c r="L49" t="s">
        <v>224</v>
      </c>
      <c r="M49">
        <f ca="1">RAND()</f>
        <v>0.43265865187609631</v>
      </c>
      <c r="N49">
        <f ca="1">RANK(M49,M47:M50,FALSE)</f>
        <v>3</v>
      </c>
      <c r="O49" t="s">
        <v>232</v>
      </c>
      <c r="DM49" t="s">
        <v>651</v>
      </c>
    </row>
    <row r="50" spans="1:117" x14ac:dyDescent="0.15">
      <c r="A50">
        <f ca="1">RAND()</f>
        <v>7.4996419707644701E-2</v>
      </c>
      <c r="B50">
        <f ca="1">RANK(A50,A47:A50,FALSE)</f>
        <v>4</v>
      </c>
      <c r="C50" t="s">
        <v>435</v>
      </c>
      <c r="D50">
        <f ca="1">RAND()</f>
        <v>0.46952925488886654</v>
      </c>
      <c r="E50">
        <f ca="1">RANK(D50,D47:D50,FALSE)</f>
        <v>1</v>
      </c>
      <c r="F50" t="s">
        <v>772</v>
      </c>
      <c r="G50">
        <f ca="1">RAND()</f>
        <v>0.52912896539181753</v>
      </c>
      <c r="H50">
        <f ca="1">RANK(G50,G47:G50,FALSE)</f>
        <v>2</v>
      </c>
      <c r="I50" t="s">
        <v>182</v>
      </c>
      <c r="J50">
        <f ca="1">RAND()</f>
        <v>0.61897459886334716</v>
      </c>
      <c r="K50">
        <f ca="1">RANK(J50,J47:J50,FALSE)</f>
        <v>1</v>
      </c>
      <c r="L50" t="s">
        <v>227</v>
      </c>
      <c r="M50">
        <f ca="1">RAND()</f>
        <v>0.87867746715967066</v>
      </c>
      <c r="N50">
        <f ca="1">RANK(M50,M47:M50,FALSE)</f>
        <v>1</v>
      </c>
      <c r="O50" t="s">
        <v>462</v>
      </c>
      <c r="DM50" t="s">
        <v>585</v>
      </c>
    </row>
    <row r="51" spans="1:117" x14ac:dyDescent="0.15">
      <c r="B51" s="20" t="s">
        <v>921</v>
      </c>
      <c r="C51" s="20"/>
      <c r="E51" s="20" t="s">
        <v>922</v>
      </c>
      <c r="F51" s="20"/>
      <c r="H51" s="20" t="s">
        <v>923</v>
      </c>
      <c r="I51" s="20"/>
      <c r="K51" s="20" t="s">
        <v>924</v>
      </c>
      <c r="L51" s="20"/>
      <c r="N51" s="20" t="s">
        <v>925</v>
      </c>
      <c r="O51" s="20"/>
      <c r="DM51" t="s">
        <v>539</v>
      </c>
    </row>
    <row r="52" spans="1:117" x14ac:dyDescent="0.15">
      <c r="A52">
        <f ca="1">RAND()</f>
        <v>0.66298017708965684</v>
      </c>
      <c r="B52">
        <f ca="1">RANK(A52,A52:A55,FALSE)</f>
        <v>3</v>
      </c>
      <c r="C52" t="s">
        <v>357</v>
      </c>
      <c r="D52">
        <f ca="1">RAND()</f>
        <v>0.13763552366555065</v>
      </c>
      <c r="E52">
        <f ca="1">RANK(D52,D52:D55,FALSE)</f>
        <v>3</v>
      </c>
      <c r="F52" t="s">
        <v>542</v>
      </c>
      <c r="G52">
        <f ca="1">RAND()</f>
        <v>0.13920842404219458</v>
      </c>
      <c r="H52">
        <f ca="1">RANK(G52,G52:G55,FALSE)</f>
        <v>4</v>
      </c>
      <c r="I52" t="s">
        <v>33</v>
      </c>
      <c r="J52">
        <f ca="1">RAND()</f>
        <v>0.41327854701728262</v>
      </c>
      <c r="K52">
        <f ca="1">RANK(J52,J52:J55,FALSE)</f>
        <v>3</v>
      </c>
      <c r="L52" t="s">
        <v>57</v>
      </c>
      <c r="M52">
        <f ca="1">RAND()</f>
        <v>0.95566902923264718</v>
      </c>
      <c r="N52">
        <f ca="1">RANK(M52,M52:M55,FALSE)</f>
        <v>1</v>
      </c>
      <c r="O52" t="s">
        <v>53</v>
      </c>
      <c r="DM52" t="s">
        <v>662</v>
      </c>
    </row>
    <row r="53" spans="1:117" x14ac:dyDescent="0.15">
      <c r="A53">
        <f ca="1">RAND()</f>
        <v>0.62123948455682476</v>
      </c>
      <c r="B53">
        <f ca="1">RANK(A53,A52:A55,FALSE)</f>
        <v>4</v>
      </c>
      <c r="C53" t="s">
        <v>457</v>
      </c>
      <c r="D53">
        <f ca="1">RAND()</f>
        <v>7.2853208123302093E-2</v>
      </c>
      <c r="E53">
        <f ca="1">RANK(D53,D52:D55,FALSE)</f>
        <v>4</v>
      </c>
      <c r="F53" t="s">
        <v>225</v>
      </c>
      <c r="G53">
        <f ca="1">RAND()</f>
        <v>0.52164962905748669</v>
      </c>
      <c r="H53">
        <f ca="1">RANK(G53,G52:G55,FALSE)</f>
        <v>3</v>
      </c>
      <c r="I53" t="s">
        <v>241</v>
      </c>
      <c r="J53">
        <f ca="1">RAND()</f>
        <v>0.1198064278569867</v>
      </c>
      <c r="K53">
        <f ca="1">RANK(J53,J52:J55,FALSE)</f>
        <v>4</v>
      </c>
      <c r="L53" t="s">
        <v>239</v>
      </c>
      <c r="M53">
        <f ca="1">RAND()</f>
        <v>0.32971634422317453</v>
      </c>
      <c r="N53">
        <f ca="1">RANK(M53,M52:M55,FALSE)</f>
        <v>3</v>
      </c>
      <c r="O53" t="s">
        <v>231</v>
      </c>
      <c r="DM53" t="s">
        <v>86</v>
      </c>
    </row>
    <row r="54" spans="1:117" x14ac:dyDescent="0.15">
      <c r="A54">
        <f ca="1">RAND()</f>
        <v>0.83853220296161257</v>
      </c>
      <c r="B54">
        <f ca="1">RANK(A54,A52:A55,FALSE)</f>
        <v>1</v>
      </c>
      <c r="C54" t="s">
        <v>237</v>
      </c>
      <c r="D54">
        <f ca="1">RAND()</f>
        <v>0.87841901342704798</v>
      </c>
      <c r="E54">
        <f ca="1">RANK(D54,D52:D55,FALSE)</f>
        <v>1</v>
      </c>
      <c r="F54" t="s">
        <v>228</v>
      </c>
      <c r="G54">
        <f ca="1">RAND()</f>
        <v>0.79136755393219771</v>
      </c>
      <c r="H54">
        <f ca="1">RANK(G54,G52:G55,FALSE)</f>
        <v>1</v>
      </c>
      <c r="I54" t="s">
        <v>243</v>
      </c>
      <c r="J54">
        <f ca="1">RAND()</f>
        <v>0.45998701612961268</v>
      </c>
      <c r="K54">
        <f ca="1">RANK(J54,J52:J55,FALSE)</f>
        <v>2</v>
      </c>
      <c r="L54" t="s">
        <v>466</v>
      </c>
      <c r="M54">
        <f ca="1">RAND()</f>
        <v>0.1146975161258017</v>
      </c>
      <c r="N54">
        <f ca="1">RANK(M54,M52:M55,FALSE)</f>
        <v>4</v>
      </c>
      <c r="O54" t="s">
        <v>230</v>
      </c>
      <c r="DM54" t="s">
        <v>461</v>
      </c>
    </row>
    <row r="55" spans="1:117" x14ac:dyDescent="0.15">
      <c r="A55">
        <f ca="1">RAND()</f>
        <v>0.79830119365720975</v>
      </c>
      <c r="B55">
        <f ca="1">RANK(A55,A52:A55,FALSE)</f>
        <v>2</v>
      </c>
      <c r="C55" t="s">
        <v>240</v>
      </c>
      <c r="D55">
        <f ca="1">RAND()</f>
        <v>0.74272633392072696</v>
      </c>
      <c r="E55">
        <f ca="1">RANK(D55,D52:D55,FALSE)</f>
        <v>2</v>
      </c>
      <c r="F55" t="s">
        <v>773</v>
      </c>
      <c r="G55">
        <f ca="1">RAND()</f>
        <v>0.63996684509816104</v>
      </c>
      <c r="H55">
        <f ca="1">RANK(G55,G52:G55,FALSE)</f>
        <v>2</v>
      </c>
      <c r="I55" t="s">
        <v>244</v>
      </c>
      <c r="J55">
        <f ca="1">RAND()</f>
        <v>0.66984947402086559</v>
      </c>
      <c r="K55">
        <f ca="1">RANK(J55,J52:J55,FALSE)</f>
        <v>1</v>
      </c>
      <c r="L55" t="s">
        <v>238</v>
      </c>
      <c r="M55">
        <f ca="1">RAND()</f>
        <v>0.37333255707672497</v>
      </c>
      <c r="N55">
        <f ca="1">RANK(M55,M52:M55,FALSE)</f>
        <v>2</v>
      </c>
      <c r="O55" t="s">
        <v>234</v>
      </c>
      <c r="DM55" t="s">
        <v>595</v>
      </c>
    </row>
    <row r="56" spans="1:117" x14ac:dyDescent="0.15">
      <c r="B56" s="20" t="s">
        <v>926</v>
      </c>
      <c r="C56" s="20"/>
      <c r="E56" s="20" t="s">
        <v>927</v>
      </c>
      <c r="F56" s="20"/>
      <c r="H56" s="20" t="s">
        <v>928</v>
      </c>
      <c r="I56" s="20"/>
      <c r="K56" s="20" t="s">
        <v>929</v>
      </c>
      <c r="L56" s="20"/>
      <c r="N56" s="20" t="s">
        <v>930</v>
      </c>
      <c r="O56" s="20"/>
      <c r="DM56" t="s">
        <v>60</v>
      </c>
    </row>
    <row r="57" spans="1:117" x14ac:dyDescent="0.15">
      <c r="A57">
        <f ca="1">RAND()</f>
        <v>0.82335777978723423</v>
      </c>
      <c r="B57">
        <f ca="1">RANK(A57,A57:A60,FALSE)</f>
        <v>2</v>
      </c>
      <c r="C57" t="s">
        <v>600</v>
      </c>
      <c r="D57">
        <f ca="1">RAND()</f>
        <v>0.18448913928092003</v>
      </c>
      <c r="E57">
        <f ca="1">RANK(D57,D57:D60,FALSE)</f>
        <v>4</v>
      </c>
      <c r="F57" t="s">
        <v>37</v>
      </c>
      <c r="G57">
        <f ca="1">RAND()</f>
        <v>0.43653891787259036</v>
      </c>
      <c r="H57">
        <f ca="1">RANK(G57,G57:G60,FALSE)</f>
        <v>3</v>
      </c>
      <c r="I57" t="s">
        <v>72</v>
      </c>
      <c r="J57">
        <f ca="1">RAND()</f>
        <v>0.41697172842558738</v>
      </c>
      <c r="K57">
        <f ca="1">RANK(J57,J57:J60,FALSE)</f>
        <v>4</v>
      </c>
      <c r="L57" t="s">
        <v>113</v>
      </c>
      <c r="M57">
        <f ca="1">RAND()</f>
        <v>0.31831399436154606</v>
      </c>
      <c r="N57">
        <f ca="1">RANK(M57,M57:M60,FALSE)</f>
        <v>4</v>
      </c>
      <c r="O57" t="s">
        <v>267</v>
      </c>
      <c r="DM57" t="s">
        <v>659</v>
      </c>
    </row>
    <row r="58" spans="1:117" x14ac:dyDescent="0.15">
      <c r="A58">
        <f ca="1">RAND()</f>
        <v>0.93247725243143675</v>
      </c>
      <c r="B58">
        <f ca="1">RANK(A58,A57:A60,FALSE)</f>
        <v>1</v>
      </c>
      <c r="C58" t="s">
        <v>456</v>
      </c>
      <c r="D58">
        <f ca="1">RAND()</f>
        <v>0.33248171211441779</v>
      </c>
      <c r="E58">
        <f ca="1">RANK(D58,D57:D60,FALSE)</f>
        <v>2</v>
      </c>
      <c r="F58" t="s">
        <v>453</v>
      </c>
      <c r="G58">
        <f ca="1">RAND()</f>
        <v>0.69210496633859153</v>
      </c>
      <c r="H58">
        <f ca="1">RANK(G58,G57:G60,FALSE)</f>
        <v>1</v>
      </c>
      <c r="I58" t="s">
        <v>464</v>
      </c>
      <c r="J58">
        <f ca="1">RAND()</f>
        <v>0.50344621543759405</v>
      </c>
      <c r="K58">
        <f ca="1">RANK(J58,J57:J60,FALSE)</f>
        <v>3</v>
      </c>
      <c r="L58" t="s">
        <v>245</v>
      </c>
      <c r="M58">
        <f ca="1">RAND()</f>
        <v>0.67343369689063248</v>
      </c>
      <c r="N58">
        <f ca="1">RANK(M58,M57:M60,FALSE)</f>
        <v>1</v>
      </c>
      <c r="O58" t="s">
        <v>191</v>
      </c>
      <c r="DM58" t="s">
        <v>565</v>
      </c>
    </row>
    <row r="59" spans="1:117" x14ac:dyDescent="0.15">
      <c r="A59">
        <f ca="1">RAND()</f>
        <v>0.28149053593059004</v>
      </c>
      <c r="B59">
        <f ca="1">RANK(A59,A57:A60,FALSE)</f>
        <v>4</v>
      </c>
      <c r="C59" t="s">
        <v>452</v>
      </c>
      <c r="D59">
        <f ca="1">RAND()</f>
        <v>0.62667578043332861</v>
      </c>
      <c r="E59">
        <f ca="1">RANK(D59,D57:D60,FALSE)</f>
        <v>1</v>
      </c>
      <c r="F59" t="s">
        <v>465</v>
      </c>
      <c r="G59">
        <f ca="1">RAND()</f>
        <v>0.3968952907188853</v>
      </c>
      <c r="H59">
        <f ca="1">RANK(G59,G57:G60,FALSE)</f>
        <v>4</v>
      </c>
      <c r="I59" t="s">
        <v>774</v>
      </c>
      <c r="J59">
        <f ca="1">RAND()</f>
        <v>0.91417052696857937</v>
      </c>
      <c r="K59">
        <f ca="1">RANK(J59,J57:J60,FALSE)</f>
        <v>1</v>
      </c>
      <c r="L59" t="s">
        <v>242</v>
      </c>
      <c r="M59">
        <f ca="1">RAND()</f>
        <v>0.56985991554451843</v>
      </c>
      <c r="N59">
        <f ca="1">RANK(M59,M57:M60,FALSE)</f>
        <v>2</v>
      </c>
      <c r="O59" t="s">
        <v>192</v>
      </c>
      <c r="DM59" t="s">
        <v>602</v>
      </c>
    </row>
    <row r="60" spans="1:117" x14ac:dyDescent="0.15">
      <c r="A60">
        <f ca="1">RAND()</f>
        <v>0.73920164952293232</v>
      </c>
      <c r="B60">
        <f ca="1">RANK(A60,A57:A60,FALSE)</f>
        <v>3</v>
      </c>
      <c r="C60" t="s">
        <v>463</v>
      </c>
      <c r="D60">
        <f ca="1">RAND()</f>
        <v>0.26065445912210183</v>
      </c>
      <c r="E60">
        <f ca="1">RANK(D60,D57:D60,FALSE)</f>
        <v>3</v>
      </c>
      <c r="F60" t="s">
        <v>459</v>
      </c>
      <c r="G60">
        <f ca="1">RAND()</f>
        <v>0.49366172960334676</v>
      </c>
      <c r="H60">
        <f ca="1">RANK(G60,G57:G60,FALSE)</f>
        <v>2</v>
      </c>
      <c r="I60" t="s">
        <v>234</v>
      </c>
      <c r="J60">
        <f ca="1">RAND()</f>
        <v>0.90883594701787718</v>
      </c>
      <c r="K60">
        <f ca="1">RANK(J60,J57:J60,FALSE)</f>
        <v>2</v>
      </c>
      <c r="L60" t="s">
        <v>775</v>
      </c>
      <c r="M60">
        <f ca="1">RAND()</f>
        <v>0.55602884908477423</v>
      </c>
      <c r="N60">
        <f ca="1">RANK(M60,M57:M60,FALSE)</f>
        <v>3</v>
      </c>
      <c r="O60" t="s">
        <v>89</v>
      </c>
      <c r="DM60" t="s">
        <v>88</v>
      </c>
    </row>
    <row r="61" spans="1:117" x14ac:dyDescent="0.15">
      <c r="B61" s="20" t="s">
        <v>931</v>
      </c>
      <c r="C61" s="20"/>
      <c r="E61" s="20" t="s">
        <v>932</v>
      </c>
      <c r="F61" s="20"/>
      <c r="H61" s="20" t="s">
        <v>933</v>
      </c>
      <c r="I61" s="20"/>
      <c r="K61" s="20" t="s">
        <v>934</v>
      </c>
      <c r="L61" s="20"/>
      <c r="N61" s="20" t="s">
        <v>935</v>
      </c>
      <c r="O61" s="20"/>
      <c r="DM61" t="s">
        <v>512</v>
      </c>
    </row>
    <row r="62" spans="1:117" x14ac:dyDescent="0.15">
      <c r="A62">
        <f ca="1">RAND()</f>
        <v>0.19823741071391054</v>
      </c>
      <c r="B62">
        <f ca="1">RANK(A62,A62:A65,FALSE)</f>
        <v>4</v>
      </c>
      <c r="C62" t="s">
        <v>340</v>
      </c>
      <c r="D62">
        <f ca="1">RAND()</f>
        <v>0.92448944431759672</v>
      </c>
      <c r="E62">
        <f ca="1">RANK(D62,D62:D65,FALSE)</f>
        <v>1</v>
      </c>
      <c r="F62" t="s">
        <v>56</v>
      </c>
      <c r="G62">
        <f ca="1">RAND()</f>
        <v>0.49433559720052056</v>
      </c>
      <c r="H62">
        <f ca="1">RANK(G62,G62:G65,FALSE)</f>
        <v>3</v>
      </c>
      <c r="I62" t="s">
        <v>345</v>
      </c>
      <c r="J62">
        <f ca="1">RAND()</f>
        <v>0.90775851268805474</v>
      </c>
      <c r="K62">
        <f ca="1">RANK(J62,J62:J65,FALSE)</f>
        <v>1</v>
      </c>
      <c r="L62" t="s">
        <v>321</v>
      </c>
      <c r="M62">
        <f ca="1">RAND()</f>
        <v>0.7015839685434031</v>
      </c>
      <c r="N62">
        <f ca="1">RANK(M62,M62:M65,FALSE)</f>
        <v>2</v>
      </c>
      <c r="O62" t="s">
        <v>779</v>
      </c>
      <c r="DM62" t="s">
        <v>513</v>
      </c>
    </row>
    <row r="63" spans="1:117" x14ac:dyDescent="0.15">
      <c r="A63">
        <f ca="1">RAND()</f>
        <v>0.35146875303464964</v>
      </c>
      <c r="B63">
        <f ca="1">RANK(A63,A62:A65,FALSE)</f>
        <v>3</v>
      </c>
      <c r="C63" t="s">
        <v>472</v>
      </c>
      <c r="D63">
        <f ca="1">RAND()</f>
        <v>0.80014146682733589</v>
      </c>
      <c r="E63">
        <f ca="1">RANK(D63,D62:D65,FALSE)</f>
        <v>2</v>
      </c>
      <c r="F63" t="s">
        <v>190</v>
      </c>
      <c r="G63">
        <f ca="1">RAND()</f>
        <v>0.8818090764272194</v>
      </c>
      <c r="H63">
        <f ca="1">RANK(G63,G62:G65,FALSE)</f>
        <v>2</v>
      </c>
      <c r="I63" t="s">
        <v>471</v>
      </c>
      <c r="J63">
        <f ca="1">RAND()</f>
        <v>0.51819090653435218</v>
      </c>
      <c r="K63">
        <f ca="1">RANK(J63,J62:J65,FALSE)</f>
        <v>3</v>
      </c>
      <c r="L63" t="s">
        <v>193</v>
      </c>
      <c r="M63">
        <f ca="1">RAND()</f>
        <v>0.82034588309828582</v>
      </c>
      <c r="N63">
        <f ca="1">RANK(M63,M62:M65,FALSE)</f>
        <v>1</v>
      </c>
      <c r="O63" t="s">
        <v>776</v>
      </c>
      <c r="DM63" t="s">
        <v>657</v>
      </c>
    </row>
    <row r="64" spans="1:117" x14ac:dyDescent="0.15">
      <c r="A64">
        <f ca="1">RAND()</f>
        <v>0.48077942397929541</v>
      </c>
      <c r="B64">
        <f ca="1">RANK(A64,A62:A65,FALSE)</f>
        <v>2</v>
      </c>
      <c r="C64" t="s">
        <v>196</v>
      </c>
      <c r="D64">
        <f ca="1">RAND()</f>
        <v>0.76203527571723884</v>
      </c>
      <c r="E64">
        <f ca="1">RANK(D64,D62:D65,FALSE)</f>
        <v>3</v>
      </c>
      <c r="F64" t="s">
        <v>189</v>
      </c>
      <c r="G64">
        <f ca="1">RAND()</f>
        <v>0.93942108407641856</v>
      </c>
      <c r="H64">
        <f ca="1">RANK(G64,G62:G65,FALSE)</f>
        <v>1</v>
      </c>
      <c r="I64" t="s">
        <v>477</v>
      </c>
      <c r="J64">
        <f ca="1">RAND()</f>
        <v>0.4633336812359109</v>
      </c>
      <c r="K64">
        <f ca="1">RANK(J64,J62:J65,FALSE)</f>
        <v>4</v>
      </c>
      <c r="L64" t="s">
        <v>474</v>
      </c>
      <c r="M64">
        <f ca="1">RAND()</f>
        <v>1.3153418320171584E-2</v>
      </c>
      <c r="N64">
        <f ca="1">RANK(M64,M62:M65,FALSE)</f>
        <v>4</v>
      </c>
      <c r="O64" t="s">
        <v>777</v>
      </c>
      <c r="DM64" t="s">
        <v>596</v>
      </c>
    </row>
    <row r="65" spans="1:117" x14ac:dyDescent="0.15">
      <c r="A65">
        <f ca="1">RAND()</f>
        <v>0.94072980159802155</v>
      </c>
      <c r="B65">
        <f ca="1">RANK(A65,A62:A65,FALSE)</f>
        <v>1</v>
      </c>
      <c r="C65" t="s">
        <v>195</v>
      </c>
      <c r="D65">
        <f ca="1">RAND()</f>
        <v>0.70172419911237305</v>
      </c>
      <c r="E65">
        <f ca="1">RANK(D65,D62:D65,FALSE)</f>
        <v>4</v>
      </c>
      <c r="F65" t="s">
        <v>469</v>
      </c>
      <c r="G65">
        <f ca="1">RAND()</f>
        <v>0.23393354994657178</v>
      </c>
      <c r="H65">
        <f ca="1">RANK(G65,G62:G65,FALSE)</f>
        <v>4</v>
      </c>
      <c r="I65" t="s">
        <v>198</v>
      </c>
      <c r="J65">
        <f ca="1">RAND()</f>
        <v>0.7180273639412238</v>
      </c>
      <c r="K65">
        <f ca="1">RANK(J65,J62:J65,FALSE)</f>
        <v>2</v>
      </c>
      <c r="L65" t="s">
        <v>473</v>
      </c>
      <c r="M65">
        <f ca="1">RAND()</f>
        <v>0.44740522742819122</v>
      </c>
      <c r="N65">
        <f ca="1">RANK(M65,M62:M65,FALSE)</f>
        <v>3</v>
      </c>
      <c r="O65" t="s">
        <v>778</v>
      </c>
      <c r="DM65" t="s">
        <v>656</v>
      </c>
    </row>
    <row r="66" spans="1:117" x14ac:dyDescent="0.15">
      <c r="B66" s="20" t="s">
        <v>936</v>
      </c>
      <c r="C66" s="20"/>
      <c r="E66" s="20" t="s">
        <v>937</v>
      </c>
      <c r="F66" s="20"/>
      <c r="H66" s="20" t="s">
        <v>938</v>
      </c>
      <c r="I66" s="20"/>
      <c r="K66" s="20" t="s">
        <v>939</v>
      </c>
      <c r="L66" s="20"/>
      <c r="N66" s="20" t="s">
        <v>940</v>
      </c>
      <c r="O66" s="20"/>
      <c r="DM66" t="s">
        <v>603</v>
      </c>
    </row>
    <row r="67" spans="1:117" x14ac:dyDescent="0.15">
      <c r="A67">
        <f ca="1">RAND()</f>
        <v>0.4812543782070946</v>
      </c>
      <c r="B67">
        <f ca="1">RANK(A67,A67:A70,FALSE)</f>
        <v>1</v>
      </c>
      <c r="C67" t="s">
        <v>357</v>
      </c>
      <c r="D67">
        <f ca="1">RAND()</f>
        <v>0.4544102744698223</v>
      </c>
      <c r="E67">
        <f ca="1">RANK(D67,D67:D70,FALSE)</f>
        <v>2</v>
      </c>
      <c r="F67" t="s">
        <v>190</v>
      </c>
      <c r="G67">
        <f ca="1">RAND()</f>
        <v>0.42291022311601545</v>
      </c>
      <c r="H67">
        <f ca="1">RANK(G67,G67:G70,FALSE)</f>
        <v>2</v>
      </c>
      <c r="I67" t="s">
        <v>407</v>
      </c>
      <c r="J67">
        <f ca="1">RAND()</f>
        <v>4.2724168746643421E-2</v>
      </c>
      <c r="K67">
        <f ca="1">RANK(J67,J67:J70,FALSE)</f>
        <v>4</v>
      </c>
      <c r="L67" t="s">
        <v>428</v>
      </c>
      <c r="M67">
        <f ca="1">RAND()</f>
        <v>0.30609228202983918</v>
      </c>
      <c r="N67">
        <f ca="1">RANK(M67,M67:M70,FALSE)</f>
        <v>3</v>
      </c>
      <c r="O67" t="s">
        <v>42</v>
      </c>
      <c r="DM67" t="s">
        <v>120</v>
      </c>
    </row>
    <row r="68" spans="1:117" x14ac:dyDescent="0.15">
      <c r="A68">
        <f ca="1">RAND()</f>
        <v>6.2916039878421315E-2</v>
      </c>
      <c r="B68">
        <f ca="1">RANK(A68,A67:A70,FALSE)</f>
        <v>4</v>
      </c>
      <c r="C68" t="s">
        <v>475</v>
      </c>
      <c r="D68">
        <f ca="1">RAND()</f>
        <v>0.36211689509570355</v>
      </c>
      <c r="E68">
        <f ca="1">RANK(D68,D67:D70,FALSE)</f>
        <v>4</v>
      </c>
      <c r="F68" t="s">
        <v>1111</v>
      </c>
      <c r="G68">
        <f ca="1">RAND()</f>
        <v>1.6509414885617524E-2</v>
      </c>
      <c r="H68">
        <f ca="1">RANK(G68,G67:G70,FALSE)</f>
        <v>4</v>
      </c>
      <c r="I68" t="s">
        <v>200</v>
      </c>
      <c r="J68">
        <f ca="1">RAND()</f>
        <v>0.29531464141985575</v>
      </c>
      <c r="K68">
        <f ca="1">RANK(J68,J67:J70,FALSE)</f>
        <v>3</v>
      </c>
      <c r="L68" t="s">
        <v>204</v>
      </c>
      <c r="M68">
        <f ca="1">RAND()</f>
        <v>0.60605005136782264</v>
      </c>
      <c r="N68">
        <f ca="1">RANK(M68,M67:M70,FALSE)</f>
        <v>1</v>
      </c>
      <c r="O68" t="s">
        <v>229</v>
      </c>
      <c r="DM68" t="s">
        <v>522</v>
      </c>
    </row>
    <row r="69" spans="1:117" x14ac:dyDescent="0.15">
      <c r="A69">
        <f ca="1">RAND()</f>
        <v>0.39917386357646012</v>
      </c>
      <c r="B69">
        <f ca="1">RANK(A69,A67:A70,FALSE)</f>
        <v>2</v>
      </c>
      <c r="C69" t="s">
        <v>197</v>
      </c>
      <c r="D69">
        <f ca="1">RAND()</f>
        <v>0.86618649792290037</v>
      </c>
      <c r="E69">
        <f ca="1">RANK(D69,D67:D70,FALSE)</f>
        <v>1</v>
      </c>
      <c r="F69" t="s">
        <v>207</v>
      </c>
      <c r="G69">
        <f ca="1">RAND()</f>
        <v>0.49856976860038871</v>
      </c>
      <c r="H69">
        <f ca="1">RANK(G69,G67:G70,FALSE)</f>
        <v>1</v>
      </c>
      <c r="I69" t="s">
        <v>203</v>
      </c>
      <c r="J69">
        <f ca="1">RAND()</f>
        <v>0.31376697666002074</v>
      </c>
      <c r="K69">
        <f ca="1">RANK(J69,J67:J70,FALSE)</f>
        <v>2</v>
      </c>
      <c r="L69" t="s">
        <v>208</v>
      </c>
      <c r="M69">
        <f ca="1">RAND()</f>
        <v>0.52160798418580634</v>
      </c>
      <c r="N69">
        <f ca="1">RANK(M69,M67:M70,FALSE)</f>
        <v>2</v>
      </c>
      <c r="O69" t="s">
        <v>206</v>
      </c>
      <c r="DM69" t="s">
        <v>517</v>
      </c>
    </row>
    <row r="70" spans="1:117" x14ac:dyDescent="0.15">
      <c r="A70">
        <f ca="1">RAND()</f>
        <v>0.25193436649694168</v>
      </c>
      <c r="B70">
        <f ca="1">RANK(A70,A67:A70,FALSE)</f>
        <v>3</v>
      </c>
      <c r="C70" t="s">
        <v>780</v>
      </c>
      <c r="D70">
        <f ca="1">RAND()</f>
        <v>0.43170509132568391</v>
      </c>
      <c r="E70">
        <f ca="1">RANK(D70,D67:D70,FALSE)</f>
        <v>3</v>
      </c>
      <c r="F70" t="s">
        <v>485</v>
      </c>
      <c r="G70">
        <f ca="1">RAND()</f>
        <v>0.38430057255715799</v>
      </c>
      <c r="H70">
        <f ca="1">RANK(G70,G67:G70,FALSE)</f>
        <v>3</v>
      </c>
      <c r="I70" t="s">
        <v>201</v>
      </c>
      <c r="J70">
        <f ca="1">RAND()</f>
        <v>0.42243904102795715</v>
      </c>
      <c r="K70">
        <f ca="1">RANK(J70,J67:J70,FALSE)</f>
        <v>1</v>
      </c>
      <c r="L70" t="s">
        <v>483</v>
      </c>
      <c r="M70">
        <f ca="1">RAND()</f>
        <v>0.16125001504879621</v>
      </c>
      <c r="N70">
        <f ca="1">RANK(M70,M67:M70,FALSE)</f>
        <v>4</v>
      </c>
      <c r="O70" t="s">
        <v>205</v>
      </c>
      <c r="DM70" t="s">
        <v>517</v>
      </c>
    </row>
    <row r="71" spans="1:117" x14ac:dyDescent="0.15">
      <c r="B71" s="20" t="s">
        <v>941</v>
      </c>
      <c r="C71" s="20"/>
      <c r="E71" s="20" t="s">
        <v>942</v>
      </c>
      <c r="F71" s="20"/>
      <c r="H71" s="20" t="s">
        <v>943</v>
      </c>
      <c r="I71" s="20"/>
      <c r="K71" s="20" t="s">
        <v>944</v>
      </c>
      <c r="L71" s="20"/>
      <c r="N71" s="20" t="s">
        <v>945</v>
      </c>
      <c r="O71" s="20"/>
      <c r="DM71" t="s">
        <v>641</v>
      </c>
    </row>
    <row r="72" spans="1:117" x14ac:dyDescent="0.15">
      <c r="A72">
        <f ca="1">RAND()</f>
        <v>0.47904165139143651</v>
      </c>
      <c r="B72">
        <f ca="1">RANK(A72,A72:A75,FALSE)</f>
        <v>2</v>
      </c>
      <c r="C72" t="s">
        <v>386</v>
      </c>
      <c r="D72">
        <f ca="1">RAND()</f>
        <v>0.96460994379764797</v>
      </c>
      <c r="E72">
        <f ca="1">RANK(D72,D72:D75,FALSE)</f>
        <v>2</v>
      </c>
      <c r="F72" t="s">
        <v>25</v>
      </c>
      <c r="G72">
        <f ca="1">RAND()</f>
        <v>0.32148806474305458</v>
      </c>
      <c r="H72">
        <f ca="1">RANK(G72,G72:G75,FALSE)</f>
        <v>4</v>
      </c>
      <c r="I72" t="s">
        <v>946</v>
      </c>
      <c r="J72">
        <f ca="1">RAND()</f>
        <v>0.13686461957987583</v>
      </c>
      <c r="K72">
        <f ca="1">RANK(J72,J72:J75,FALSE)</f>
        <v>4</v>
      </c>
      <c r="L72" t="s">
        <v>481</v>
      </c>
      <c r="M72">
        <f ca="1">RAND()</f>
        <v>0.71374063394324594</v>
      </c>
      <c r="N72">
        <f ca="1">RANK(M72,M72:M75,FALSE)</f>
        <v>4</v>
      </c>
      <c r="O72" t="s">
        <v>81</v>
      </c>
      <c r="DM72" t="s">
        <v>601</v>
      </c>
    </row>
    <row r="73" spans="1:117" x14ac:dyDescent="0.15">
      <c r="A73">
        <f ca="1">RAND()</f>
        <v>0.23037626702880476</v>
      </c>
      <c r="B73">
        <f ca="1">RANK(A73,A72:A75,FALSE)</f>
        <v>4</v>
      </c>
      <c r="C73" t="s">
        <v>479</v>
      </c>
      <c r="D73">
        <f ca="1">RAND()</f>
        <v>0.96820497796643745</v>
      </c>
      <c r="E73">
        <f ca="1">RANK(D73,D72:D75,FALSE)</f>
        <v>1</v>
      </c>
      <c r="F73" t="s">
        <v>497</v>
      </c>
      <c r="G73">
        <f ca="1">RAND()</f>
        <v>0.67319613006863865</v>
      </c>
      <c r="H73">
        <f ca="1">RANK(G73,G72:G75,FALSE)</f>
        <v>3</v>
      </c>
      <c r="I73" t="s">
        <v>516</v>
      </c>
      <c r="J73">
        <f ca="1">RAND()</f>
        <v>0.24490781447761567</v>
      </c>
      <c r="K73">
        <f ca="1">RANK(J73,J72:J75,FALSE)</f>
        <v>3</v>
      </c>
      <c r="L73" t="s">
        <v>518</v>
      </c>
      <c r="M73">
        <f ca="1">RAND()</f>
        <v>0.91704100895478424</v>
      </c>
      <c r="N73">
        <f ca="1">RANK(M73,M72:M75,FALSE)</f>
        <v>1</v>
      </c>
      <c r="O73" t="s">
        <v>514</v>
      </c>
      <c r="DM73" t="s">
        <v>122</v>
      </c>
    </row>
    <row r="74" spans="1:117" x14ac:dyDescent="0.15">
      <c r="A74">
        <f ca="1">RAND()</f>
        <v>0.31184047897757472</v>
      </c>
      <c r="B74">
        <f ca="1">RANK(A74,A72:A75,FALSE)</f>
        <v>3</v>
      </c>
      <c r="C74" t="s">
        <v>484</v>
      </c>
      <c r="D74">
        <f ca="1">RAND()</f>
        <v>0.1218765829147902</v>
      </c>
      <c r="E74">
        <f ca="1">RANK(D74,D72:D75,FALSE)</f>
        <v>4</v>
      </c>
      <c r="F74" t="s">
        <v>781</v>
      </c>
      <c r="G74">
        <f ca="1">RAND()</f>
        <v>0.9755085769851668</v>
      </c>
      <c r="H74">
        <f ca="1">RANK(G74,G72:G75,FALSE)</f>
        <v>1</v>
      </c>
      <c r="I74" t="s">
        <v>785</v>
      </c>
      <c r="J74">
        <f ca="1">RAND()</f>
        <v>0.53566491072030942</v>
      </c>
      <c r="K74">
        <f ca="1">RANK(J74,J72:J75,FALSE)</f>
        <v>1</v>
      </c>
      <c r="L74" t="s">
        <v>519</v>
      </c>
      <c r="M74">
        <f ca="1">RAND()</f>
        <v>0.8056267256217382</v>
      </c>
      <c r="N74">
        <f ca="1">RANK(M74,M72:M75,FALSE)</f>
        <v>2</v>
      </c>
      <c r="O74" t="s">
        <v>788</v>
      </c>
      <c r="DM74" t="s">
        <v>444</v>
      </c>
    </row>
    <row r="75" spans="1:117" x14ac:dyDescent="0.15">
      <c r="A75">
        <f ca="1">RAND()</f>
        <v>0.83506034506133786</v>
      </c>
      <c r="B75">
        <f ca="1">RANK(A75,A72:A75,FALSE)</f>
        <v>1</v>
      </c>
      <c r="C75" t="s">
        <v>487</v>
      </c>
      <c r="D75">
        <f ca="1">RAND()</f>
        <v>0.6586720641450462</v>
      </c>
      <c r="E75">
        <f ca="1">RANK(D75,D72:D75,FALSE)</f>
        <v>3</v>
      </c>
      <c r="F75" t="s">
        <v>492</v>
      </c>
      <c r="G75">
        <f ca="1">RAND()</f>
        <v>0.86575637513368475</v>
      </c>
      <c r="H75">
        <f ca="1">RANK(G75,G72:G75,FALSE)</f>
        <v>2</v>
      </c>
      <c r="I75" t="s">
        <v>786</v>
      </c>
      <c r="J75">
        <f ca="1">RAND()</f>
        <v>0.24858525686086475</v>
      </c>
      <c r="K75">
        <f ca="1">RANK(J75,J72:J75,FALSE)</f>
        <v>2</v>
      </c>
      <c r="L75" t="s">
        <v>787</v>
      </c>
      <c r="M75">
        <f ca="1">RAND()</f>
        <v>0.77223657267851531</v>
      </c>
      <c r="N75">
        <f ca="1">RANK(M75,M72:M75,FALSE)</f>
        <v>3</v>
      </c>
      <c r="O75" t="s">
        <v>789</v>
      </c>
      <c r="DM75" t="s">
        <v>91</v>
      </c>
    </row>
    <row r="76" spans="1:117" x14ac:dyDescent="0.15">
      <c r="B76" s="20" t="s">
        <v>952</v>
      </c>
      <c r="C76" s="20"/>
      <c r="E76" s="20" t="s">
        <v>953</v>
      </c>
      <c r="F76" s="20"/>
      <c r="H76" s="20" t="s">
        <v>954</v>
      </c>
      <c r="I76" s="20"/>
      <c r="K76" s="20" t="s">
        <v>955</v>
      </c>
      <c r="L76" s="20"/>
      <c r="N76" s="20" t="s">
        <v>947</v>
      </c>
      <c r="O76" s="20"/>
      <c r="DM76" t="s">
        <v>503</v>
      </c>
    </row>
    <row r="77" spans="1:117" x14ac:dyDescent="0.15">
      <c r="A77">
        <f ca="1">RAND()</f>
        <v>0.73551793639829965</v>
      </c>
      <c r="B77">
        <f ca="1">RANK(A77,A77:A80,FALSE)</f>
        <v>1</v>
      </c>
      <c r="C77" t="s">
        <v>480</v>
      </c>
      <c r="D77">
        <f ca="1">RAND()</f>
        <v>0.65949424909249965</v>
      </c>
      <c r="E77">
        <f ca="1">RANK(D77,D77:D80,FALSE)</f>
        <v>2</v>
      </c>
      <c r="F77" t="s">
        <v>236</v>
      </c>
      <c r="G77">
        <f ca="1">RAND()</f>
        <v>0.32844978428815597</v>
      </c>
      <c r="H77">
        <f ca="1">RANK(G77,G77:G80,FALSE)</f>
        <v>2</v>
      </c>
      <c r="I77" t="s">
        <v>479</v>
      </c>
      <c r="J77">
        <f ca="1">RAND()</f>
        <v>0.15962049484775553</v>
      </c>
      <c r="K77">
        <f ca="1">RANK(J77,J77:J80,FALSE)</f>
        <v>3</v>
      </c>
      <c r="L77" t="s">
        <v>454</v>
      </c>
      <c r="M77">
        <f ca="1">RAND()</f>
        <v>0.44197864274705301</v>
      </c>
      <c r="N77">
        <f ca="1">RANK(M77,M77:M80,FALSE)</f>
        <v>2</v>
      </c>
      <c r="O77" t="s">
        <v>19</v>
      </c>
      <c r="DM77" t="s">
        <v>600</v>
      </c>
    </row>
    <row r="78" spans="1:117" x14ac:dyDescent="0.15">
      <c r="A78">
        <f ca="1">RAND()</f>
        <v>0.11722418472079787</v>
      </c>
      <c r="B78">
        <f ca="1">RANK(A78,A77:A80,FALSE)</f>
        <v>3</v>
      </c>
      <c r="C78" t="s">
        <v>14</v>
      </c>
      <c r="D78">
        <f ca="1">RAND()</f>
        <v>0.67416732054815942</v>
      </c>
      <c r="E78">
        <f ca="1">RANK(D78,D77:D80,FALSE)</f>
        <v>1</v>
      </c>
      <c r="F78" t="s">
        <v>57</v>
      </c>
      <c r="G78">
        <f ca="1">RAND()</f>
        <v>4.2297811238600325E-2</v>
      </c>
      <c r="H78">
        <f ca="1">RANK(G78,G77:G80,FALSE)</f>
        <v>3</v>
      </c>
      <c r="I78" t="s">
        <v>794</v>
      </c>
      <c r="J78">
        <f ca="1">RAND()</f>
        <v>0.64754812358829672</v>
      </c>
      <c r="K78">
        <f ca="1">RANK(J78,J77:J80,FALSE)</f>
        <v>1</v>
      </c>
      <c r="L78" t="s">
        <v>85</v>
      </c>
      <c r="M78">
        <f ca="1">RAND()</f>
        <v>0.33380817096987181</v>
      </c>
      <c r="N78">
        <f ca="1">RANK(M78,M77:M80,FALSE)</f>
        <v>3</v>
      </c>
      <c r="O78" t="s">
        <v>71</v>
      </c>
      <c r="DM78" t="s">
        <v>502</v>
      </c>
    </row>
    <row r="79" spans="1:117" x14ac:dyDescent="0.15">
      <c r="A79">
        <f ca="1">RAND()</f>
        <v>0.20933761128557138</v>
      </c>
      <c r="B79">
        <f ca="1">RANK(A79,A77:A80,FALSE)</f>
        <v>2</v>
      </c>
      <c r="C79" t="s">
        <v>792</v>
      </c>
      <c r="D79">
        <f ca="1">RAND()</f>
        <v>0.25555663827656849</v>
      </c>
      <c r="E79">
        <f ca="1">RANK(D79,D77:D80,FALSE)</f>
        <v>3</v>
      </c>
      <c r="F79" t="s">
        <v>56</v>
      </c>
      <c r="G79">
        <f ca="1">RAND()</f>
        <v>0.60904739277137976</v>
      </c>
      <c r="H79">
        <f ca="1">RANK(G79,G77:G80,FALSE)</f>
        <v>1</v>
      </c>
      <c r="I79" t="s">
        <v>223</v>
      </c>
      <c r="J79">
        <f ca="1">RAND()</f>
        <v>6.4348668149671218E-2</v>
      </c>
      <c r="K79">
        <f ca="1">RANK(J79,J77:J80,FALSE)</f>
        <v>4</v>
      </c>
      <c r="L79" t="s">
        <v>84</v>
      </c>
      <c r="M79">
        <f ca="1">RAND()</f>
        <v>0.32802795219943215</v>
      </c>
      <c r="N79">
        <f ca="1">RANK(M79,M77:M80,FALSE)</f>
        <v>4</v>
      </c>
      <c r="O79" t="s">
        <v>72</v>
      </c>
      <c r="DM79" t="s">
        <v>447</v>
      </c>
    </row>
    <row r="80" spans="1:117" x14ac:dyDescent="0.15">
      <c r="A80">
        <f ca="1">RAND()</f>
        <v>5.0963970093497846E-2</v>
      </c>
      <c r="B80">
        <f ca="1">RANK(A80,A77:A80,FALSE)</f>
        <v>4</v>
      </c>
      <c r="C80" t="s">
        <v>793</v>
      </c>
      <c r="D80">
        <f ca="1">RAND()</f>
        <v>7.5501439961449757E-2</v>
      </c>
      <c r="E80">
        <f ca="1">RANK(D80,D77:D80,FALSE)</f>
        <v>4</v>
      </c>
      <c r="F80" t="s">
        <v>55</v>
      </c>
      <c r="G80">
        <f ca="1">RAND()</f>
        <v>3.8941516504383933E-2</v>
      </c>
      <c r="H80">
        <f ca="1">RANK(G80,G77:G80,FALSE)</f>
        <v>4</v>
      </c>
      <c r="I80" t="s">
        <v>51</v>
      </c>
      <c r="J80">
        <f ca="1">RAND()</f>
        <v>0.61445258155205706</v>
      </c>
      <c r="K80">
        <f ca="1">RANK(J80,J77:J80,FALSE)</f>
        <v>2</v>
      </c>
      <c r="L80" t="s">
        <v>82</v>
      </c>
      <c r="M80">
        <f ca="1">RAND()</f>
        <v>0.91608585765830441</v>
      </c>
      <c r="N80">
        <f ca="1">RANK(M80,M77:M80,FALSE)</f>
        <v>1</v>
      </c>
      <c r="O80" t="s">
        <v>74</v>
      </c>
      <c r="DM80" t="s">
        <v>584</v>
      </c>
    </row>
    <row r="81" spans="1:117" x14ac:dyDescent="0.15">
      <c r="B81" s="20" t="s">
        <v>948</v>
      </c>
      <c r="C81" s="20"/>
      <c r="E81" s="20" t="s">
        <v>949</v>
      </c>
      <c r="F81" s="20"/>
      <c r="H81" s="20" t="s">
        <v>950</v>
      </c>
      <c r="I81" s="20"/>
      <c r="K81" s="20" t="s">
        <v>951</v>
      </c>
      <c r="L81" s="20"/>
      <c r="N81" s="20" t="s">
        <v>956</v>
      </c>
      <c r="O81" s="20"/>
      <c r="DM81" t="s">
        <v>646</v>
      </c>
    </row>
    <row r="82" spans="1:117" x14ac:dyDescent="0.15">
      <c r="A82">
        <f ca="1">RAND()</f>
        <v>0.14560620365532195</v>
      </c>
      <c r="B82">
        <f ca="1">RANK(A82,A82:A85,FALSE)</f>
        <v>4</v>
      </c>
      <c r="C82" t="s">
        <v>791</v>
      </c>
      <c r="D82">
        <f ca="1">RAND()</f>
        <v>0.75086350624437581</v>
      </c>
      <c r="E82">
        <f ca="1">RANK(D82,D82:D85,FALSE)</f>
        <v>1</v>
      </c>
      <c r="F82" t="s">
        <v>202</v>
      </c>
      <c r="G82">
        <f ca="1">RAND()</f>
        <v>0.3475199538124355</v>
      </c>
      <c r="H82">
        <f ca="1">RANK(G82,G82:G85,FALSE)</f>
        <v>4</v>
      </c>
      <c r="I82" t="s">
        <v>47</v>
      </c>
      <c r="J82">
        <f ca="1">RAND()</f>
        <v>0.45185055142053598</v>
      </c>
      <c r="K82">
        <f ca="1">RANK(J82,J82:J85,FALSE)</f>
        <v>2</v>
      </c>
      <c r="L82" t="s">
        <v>495</v>
      </c>
      <c r="M82">
        <f ca="1">RAND()</f>
        <v>0.60863412342216427</v>
      </c>
      <c r="N82">
        <f ca="1">RANK(M82,M82:M85,FALSE)</f>
        <v>2</v>
      </c>
      <c r="O82" t="s">
        <v>205</v>
      </c>
      <c r="DM82" t="s">
        <v>73</v>
      </c>
    </row>
    <row r="83" spans="1:117" x14ac:dyDescent="0.15">
      <c r="A83">
        <f ca="1">RAND()</f>
        <v>0.66771407925927007</v>
      </c>
      <c r="B83">
        <f ca="1">RANK(A83,A82:A85,FALSE)</f>
        <v>2</v>
      </c>
      <c r="C83" t="s">
        <v>138</v>
      </c>
      <c r="D83">
        <f ca="1">RAND()</f>
        <v>0.27190383112473293</v>
      </c>
      <c r="E83">
        <f ca="1">RANK(D83,D82:D85,FALSE)</f>
        <v>4</v>
      </c>
      <c r="F83" t="s">
        <v>119</v>
      </c>
      <c r="G83">
        <f ca="1">RAND()</f>
        <v>0.56575738685444454</v>
      </c>
      <c r="H83">
        <f ca="1">RANK(G83,G82:G85,FALSE)</f>
        <v>2</v>
      </c>
      <c r="I83" t="s">
        <v>458</v>
      </c>
      <c r="J83">
        <f ca="1">RAND()</f>
        <v>2.4515154280269069E-4</v>
      </c>
      <c r="K83">
        <f ca="1">RANK(J83,J82:J85,FALSE)</f>
        <v>4</v>
      </c>
      <c r="L83" t="s">
        <v>114</v>
      </c>
      <c r="M83">
        <f ca="1">RAND()</f>
        <v>0.70724284477077182</v>
      </c>
      <c r="N83">
        <f ca="1">RANK(M83,M82:M85,FALSE)</f>
        <v>1</v>
      </c>
      <c r="O83" t="s">
        <v>75</v>
      </c>
      <c r="DM83" t="s">
        <v>476</v>
      </c>
    </row>
    <row r="84" spans="1:117" x14ac:dyDescent="0.15">
      <c r="A84">
        <f ca="1">RAND()</f>
        <v>0.93394844178406378</v>
      </c>
      <c r="B84">
        <f ca="1">RANK(A84,A82:A85,FALSE)</f>
        <v>1</v>
      </c>
      <c r="C84" t="s">
        <v>137</v>
      </c>
      <c r="D84">
        <f ca="1">RAND()</f>
        <v>0.43187502648775278</v>
      </c>
      <c r="E84">
        <f ca="1">RANK(D84,D82:D85,FALSE)</f>
        <v>2</v>
      </c>
      <c r="F84" t="s">
        <v>121</v>
      </c>
      <c r="G84">
        <f ca="1">RAND()</f>
        <v>0.69838250827388992</v>
      </c>
      <c r="H84">
        <f ca="1">RANK(G84,G82:G85,FALSE)</f>
        <v>1</v>
      </c>
      <c r="I84" t="s">
        <v>541</v>
      </c>
      <c r="J84">
        <f ca="1">RAND()</f>
        <v>8.5284429668251005E-2</v>
      </c>
      <c r="K84">
        <f ca="1">RANK(J84,J82:J85,FALSE)</f>
        <v>3</v>
      </c>
      <c r="L84" t="s">
        <v>526</v>
      </c>
      <c r="M84">
        <f ca="1">RAND()</f>
        <v>0.5613569306878321</v>
      </c>
      <c r="N84">
        <f ca="1">RANK(M84,M82:M85,FALSE)</f>
        <v>3</v>
      </c>
      <c r="O84" t="s">
        <v>52</v>
      </c>
      <c r="DM84" t="s">
        <v>90</v>
      </c>
    </row>
    <row r="85" spans="1:117" x14ac:dyDescent="0.15">
      <c r="A85">
        <f ca="1">RAND()</f>
        <v>0.40714682642431221</v>
      </c>
      <c r="B85">
        <f ca="1">RANK(A85,A82:A85,FALSE)</f>
        <v>3</v>
      </c>
      <c r="C85" t="s">
        <v>136</v>
      </c>
      <c r="D85">
        <f ca="1">RAND()</f>
        <v>0.38023868383211401</v>
      </c>
      <c r="E85">
        <f ca="1">RANK(D85,D82:D85,FALSE)</f>
        <v>3</v>
      </c>
      <c r="F85" t="s">
        <v>118</v>
      </c>
      <c r="G85">
        <f ca="1">RAND()</f>
        <v>0.52281094334503286</v>
      </c>
      <c r="H85">
        <f ca="1">RANK(G85,G82:G85,FALSE)</f>
        <v>3</v>
      </c>
      <c r="I85" t="s">
        <v>540</v>
      </c>
      <c r="J85">
        <f ca="1">RAND()</f>
        <v>0.80901669239906282</v>
      </c>
      <c r="K85">
        <f ca="1">RANK(J85,J82:J85,FALSE)</f>
        <v>1</v>
      </c>
      <c r="L85" t="s">
        <v>113</v>
      </c>
      <c r="M85">
        <f ca="1">RAND()</f>
        <v>0.48699522299893672</v>
      </c>
      <c r="N85">
        <f ca="1">RANK(M85,M82:M85,FALSE)</f>
        <v>4</v>
      </c>
      <c r="O85" t="s">
        <v>62</v>
      </c>
      <c r="DM85" t="s">
        <v>470</v>
      </c>
    </row>
    <row r="86" spans="1:117" x14ac:dyDescent="0.15">
      <c r="B86" s="20" t="s">
        <v>795</v>
      </c>
      <c r="C86" s="20"/>
      <c r="E86" s="20" t="s">
        <v>796</v>
      </c>
      <c r="F86" s="20"/>
      <c r="H86" s="20" t="s">
        <v>797</v>
      </c>
      <c r="I86" s="20"/>
      <c r="K86" s="20" t="s">
        <v>798</v>
      </c>
      <c r="L86" s="20"/>
      <c r="N86" s="20" t="s">
        <v>799</v>
      </c>
      <c r="O86" s="20"/>
      <c r="DM86" t="s">
        <v>93</v>
      </c>
    </row>
    <row r="87" spans="1:117" x14ac:dyDescent="0.15">
      <c r="A87">
        <f ca="1">RAND()</f>
        <v>0.60640958767451658</v>
      </c>
      <c r="B87">
        <f ca="1">RANK(A87,A87:A90,FALSE)</f>
        <v>2</v>
      </c>
      <c r="C87" t="s">
        <v>189</v>
      </c>
      <c r="D87">
        <f ca="1">RAND()</f>
        <v>0.52944878521626693</v>
      </c>
      <c r="E87">
        <f ca="1">RANK(D87,D87:D90,FALSE)</f>
        <v>3</v>
      </c>
      <c r="F87" t="s">
        <v>191</v>
      </c>
      <c r="G87">
        <f ca="1">RAND()</f>
        <v>0.66350864305763735</v>
      </c>
      <c r="H87">
        <f ca="1">RANK(G87,G87:G90,FALSE)</f>
        <v>2</v>
      </c>
      <c r="I87" t="s">
        <v>469</v>
      </c>
      <c r="J87">
        <f ca="1">RAND()</f>
        <v>0.55457905709723365</v>
      </c>
      <c r="K87">
        <f ca="1">RANK(J87,J87:J90,FALSE)</f>
        <v>2</v>
      </c>
      <c r="L87" t="s">
        <v>811</v>
      </c>
      <c r="M87">
        <f ca="1">RAND()</f>
        <v>0.97742931171388436</v>
      </c>
      <c r="N87">
        <f ca="1">RANK(M87,M87:M90,FALSE)</f>
        <v>1</v>
      </c>
      <c r="O87" t="s">
        <v>456</v>
      </c>
      <c r="DM87" t="s">
        <v>655</v>
      </c>
    </row>
    <row r="88" spans="1:117" x14ac:dyDescent="0.15">
      <c r="A88">
        <f ca="1">RAND()</f>
        <v>0.16030704306786292</v>
      </c>
      <c r="B88">
        <f ca="1">RANK(A88,A87:A90,FALSE)</f>
        <v>4</v>
      </c>
      <c r="C88" t="s">
        <v>106</v>
      </c>
      <c r="D88">
        <f ca="1">RAND()</f>
        <v>0.74760342212241437</v>
      </c>
      <c r="E88">
        <f ca="1">RANK(D88,D87:D90,FALSE)</f>
        <v>2</v>
      </c>
      <c r="F88" t="s">
        <v>134</v>
      </c>
      <c r="G88">
        <f ca="1">RAND()</f>
        <v>0.35100436977267846</v>
      </c>
      <c r="H88">
        <f ca="1">RANK(G88,G87:G90,FALSE)</f>
        <v>4</v>
      </c>
      <c r="I88" t="s">
        <v>20</v>
      </c>
      <c r="J88">
        <f ca="1">RAND()</f>
        <v>0.16159556566807409</v>
      </c>
      <c r="K88">
        <f ca="1">RANK(J88,J87:J90,FALSE)</f>
        <v>3</v>
      </c>
      <c r="L88" t="s">
        <v>199</v>
      </c>
      <c r="M88">
        <f ca="1">RAND()</f>
        <v>0.38198734658048195</v>
      </c>
      <c r="N88">
        <f ca="1">RANK(M88,M87:M90,FALSE)</f>
        <v>4</v>
      </c>
      <c r="O88" t="s">
        <v>806</v>
      </c>
      <c r="DM88" t="s">
        <v>599</v>
      </c>
    </row>
    <row r="89" spans="1:117" x14ac:dyDescent="0.15">
      <c r="A89">
        <f ca="1">RAND()</f>
        <v>0.64025114980498976</v>
      </c>
      <c r="B89">
        <f ca="1">RANK(A89,A87:A90,FALSE)</f>
        <v>1</v>
      </c>
      <c r="C89" t="s">
        <v>107</v>
      </c>
      <c r="D89">
        <f ca="1">RAND()</f>
        <v>0.83603485611026107</v>
      </c>
      <c r="E89">
        <f ca="1">RANK(D89,D87:D90,FALSE)</f>
        <v>1</v>
      </c>
      <c r="F89" t="s">
        <v>135</v>
      </c>
      <c r="G89">
        <f ca="1">RAND()</f>
        <v>0.38615730923081204</v>
      </c>
      <c r="H89">
        <f ca="1">RANK(G89,G87:G90,FALSE)</f>
        <v>3</v>
      </c>
      <c r="I89" t="s">
        <v>116</v>
      </c>
      <c r="J89">
        <f ca="1">RAND()</f>
        <v>0.1265345101139761</v>
      </c>
      <c r="K89">
        <f ca="1">RANK(J89,J87:J90,FALSE)</f>
        <v>4</v>
      </c>
      <c r="L89" t="s">
        <v>809</v>
      </c>
      <c r="M89">
        <f ca="1">RAND()</f>
        <v>0.44304581283002398</v>
      </c>
      <c r="N89">
        <f ca="1">RANK(M89,M87:M90,FALSE)</f>
        <v>3</v>
      </c>
      <c r="O89" t="s">
        <v>94</v>
      </c>
      <c r="DM89" t="s">
        <v>126</v>
      </c>
    </row>
    <row r="90" spans="1:117" x14ac:dyDescent="0.15">
      <c r="A90">
        <f ca="1">RAND()</f>
        <v>0.31914816720384498</v>
      </c>
      <c r="B90">
        <f ca="1">RANK(A90,A87:A90,FALSE)</f>
        <v>3</v>
      </c>
      <c r="C90" t="s">
        <v>105</v>
      </c>
      <c r="D90">
        <f ca="1">RAND()</f>
        <v>0.45975377603916623</v>
      </c>
      <c r="E90">
        <f ca="1">RANK(D90,D87:D90,FALSE)</f>
        <v>4</v>
      </c>
      <c r="F90" t="s">
        <v>136</v>
      </c>
      <c r="G90">
        <f ca="1">RAND()</f>
        <v>0.73676629174855912</v>
      </c>
      <c r="H90">
        <f ca="1">RANK(G90,G87:G90,FALSE)</f>
        <v>1</v>
      </c>
      <c r="I90" t="s">
        <v>50</v>
      </c>
      <c r="J90">
        <f ca="1">RAND()</f>
        <v>0.98632892075773992</v>
      </c>
      <c r="K90">
        <f ca="1">RANK(J90,J87:J90,FALSE)</f>
        <v>1</v>
      </c>
      <c r="L90" t="s">
        <v>810</v>
      </c>
      <c r="M90">
        <f ca="1">RAND()</f>
        <v>0.56779591685185626</v>
      </c>
      <c r="N90">
        <f ca="1">RANK(M90,M87:M90,FALSE)</f>
        <v>2</v>
      </c>
      <c r="O90" t="s">
        <v>92</v>
      </c>
      <c r="DM90" t="s">
        <v>638</v>
      </c>
    </row>
    <row r="91" spans="1:117" x14ac:dyDescent="0.15">
      <c r="B91" s="20" t="s">
        <v>800</v>
      </c>
      <c r="C91" s="20"/>
      <c r="E91" s="20" t="s">
        <v>801</v>
      </c>
      <c r="F91" s="20"/>
      <c r="H91" s="20" t="s">
        <v>802</v>
      </c>
      <c r="I91" s="20"/>
      <c r="K91" s="20" t="s">
        <v>803</v>
      </c>
      <c r="L91" s="20"/>
      <c r="N91" s="20" t="s">
        <v>804</v>
      </c>
      <c r="O91" s="20"/>
      <c r="DM91" t="s">
        <v>467</v>
      </c>
    </row>
    <row r="92" spans="1:117" x14ac:dyDescent="0.15">
      <c r="A92">
        <f ca="1">RAND()</f>
        <v>0.7866091706367665</v>
      </c>
      <c r="B92">
        <f ca="1">RANK(A92,A92:A95,FALSE)</f>
        <v>3</v>
      </c>
      <c r="C92" t="s">
        <v>786</v>
      </c>
      <c r="D92">
        <f ca="1">RAND()</f>
        <v>0.80504826167467547</v>
      </c>
      <c r="E92">
        <f ca="1">RANK(D92,D92:D95,FALSE)</f>
        <v>2</v>
      </c>
      <c r="F92" t="s">
        <v>428</v>
      </c>
      <c r="G92">
        <f ca="1">RAND()</f>
        <v>0.76911426684821027</v>
      </c>
      <c r="H92">
        <f ca="1">RANK(G92,G92:G95,FALSE)</f>
        <v>1</v>
      </c>
      <c r="I92" t="s">
        <v>342</v>
      </c>
      <c r="J92">
        <f ca="1">RAND()</f>
        <v>0.86629726371351334</v>
      </c>
      <c r="K92">
        <f ca="1">RANK(J92,J92:J95,FALSE)</f>
        <v>1</v>
      </c>
      <c r="L92" t="s">
        <v>117</v>
      </c>
      <c r="M92">
        <f ca="1">RAND()</f>
        <v>0.70301815180968996</v>
      </c>
      <c r="N92">
        <f ca="1">RANK(M92,M92:M95,FALSE)</f>
        <v>1</v>
      </c>
      <c r="O92" t="s">
        <v>247</v>
      </c>
      <c r="DM92" t="s">
        <v>598</v>
      </c>
    </row>
    <row r="93" spans="1:117" x14ac:dyDescent="0.15">
      <c r="A93">
        <f ca="1">RAND()</f>
        <v>0.72229559869129434</v>
      </c>
      <c r="B93">
        <f ca="1">RANK(A93,A92:A95,FALSE)</f>
        <v>4</v>
      </c>
      <c r="C93" t="s">
        <v>532</v>
      </c>
      <c r="D93">
        <f ca="1">RAND()</f>
        <v>0.84390785707817195</v>
      </c>
      <c r="E93">
        <f ca="1">RANK(D93,D92:D95,FALSE)</f>
        <v>1</v>
      </c>
      <c r="F93" t="s">
        <v>61</v>
      </c>
      <c r="G93">
        <f ca="1">RAND()</f>
        <v>0.21575610025634484</v>
      </c>
      <c r="H93">
        <f ca="1">RANK(G93,G92:G95,FALSE)</f>
        <v>4</v>
      </c>
      <c r="I93" t="s">
        <v>67</v>
      </c>
      <c r="J93">
        <f ca="1">RAND()</f>
        <v>0.3770805903951514</v>
      </c>
      <c r="K93">
        <f ca="1">RANK(J93,J92:J95,FALSE)</f>
        <v>2</v>
      </c>
      <c r="L93" t="s">
        <v>531</v>
      </c>
      <c r="M93">
        <f ca="1">RAND()</f>
        <v>2.5846912885342688E-2</v>
      </c>
      <c r="N93">
        <f ca="1">RANK(M93,M92:M95,FALSE)</f>
        <v>4</v>
      </c>
      <c r="O93" t="s">
        <v>68</v>
      </c>
      <c r="DM93" t="s">
        <v>563</v>
      </c>
    </row>
    <row r="94" spans="1:117" x14ac:dyDescent="0.15">
      <c r="A94">
        <f ca="1">RAND()</f>
        <v>0.90860724465108633</v>
      </c>
      <c r="B94">
        <f ca="1">RANK(A94,A92:A95,FALSE)</f>
        <v>1</v>
      </c>
      <c r="C94" t="s">
        <v>807</v>
      </c>
      <c r="D94">
        <f ca="1">RAND()</f>
        <v>5.5209010183535301E-2</v>
      </c>
      <c r="E94">
        <f ca="1">RANK(D94,D92:D95,FALSE)</f>
        <v>3</v>
      </c>
      <c r="F94" t="s">
        <v>63</v>
      </c>
      <c r="G94">
        <f ca="1">RAND()</f>
        <v>0.54178626869886548</v>
      </c>
      <c r="H94">
        <f ca="1">RANK(G94,G92:G95,FALSE)</f>
        <v>2</v>
      </c>
      <c r="I94" t="s">
        <v>66</v>
      </c>
      <c r="J94">
        <f ca="1">RAND()</f>
        <v>9.336565437199873E-2</v>
      </c>
      <c r="K94">
        <f ca="1">RANK(J94,J92:J95,FALSE)</f>
        <v>4</v>
      </c>
      <c r="L94" t="s">
        <v>812</v>
      </c>
      <c r="M94">
        <f ca="1">RAND()</f>
        <v>0.4633070639308855</v>
      </c>
      <c r="N94">
        <f ca="1">RANK(M94,M92:M95,FALSE)</f>
        <v>3</v>
      </c>
      <c r="O94" t="s">
        <v>822</v>
      </c>
      <c r="DM94" t="s">
        <v>515</v>
      </c>
    </row>
    <row r="95" spans="1:117" x14ac:dyDescent="0.15">
      <c r="A95">
        <f ca="1">RAND()</f>
        <v>0.85232960587969653</v>
      </c>
      <c r="B95">
        <f ca="1">RANK(A95,A92:A95,FALSE)</f>
        <v>2</v>
      </c>
      <c r="C95" t="s">
        <v>808</v>
      </c>
      <c r="D95">
        <f ca="1">RAND()</f>
        <v>1.0688112554055884E-2</v>
      </c>
      <c r="E95">
        <f ca="1">RANK(D95,D92:D95,FALSE)</f>
        <v>4</v>
      </c>
      <c r="F95" t="s">
        <v>64</v>
      </c>
      <c r="G95">
        <f ca="1">RAND()</f>
        <v>0.23527130060884927</v>
      </c>
      <c r="H95">
        <f ca="1">RANK(G95,G92:G95,FALSE)</f>
        <v>3</v>
      </c>
      <c r="I95" t="s">
        <v>69</v>
      </c>
      <c r="J95">
        <f ca="1">RAND()</f>
        <v>0.29252568643756816</v>
      </c>
      <c r="K95">
        <f ca="1">RANK(J95,J92:J95,FALSE)</f>
        <v>3</v>
      </c>
      <c r="L95" t="s">
        <v>75</v>
      </c>
      <c r="M95">
        <f ca="1">RAND()</f>
        <v>0.56411891217947208</v>
      </c>
      <c r="N95">
        <f ca="1">RANK(M95,M92:M95,FALSE)</f>
        <v>2</v>
      </c>
      <c r="O95" t="s">
        <v>823</v>
      </c>
      <c r="DM95" t="s">
        <v>542</v>
      </c>
    </row>
    <row r="96" spans="1:117" x14ac:dyDescent="0.15">
      <c r="B96" s="20" t="s">
        <v>805</v>
      </c>
      <c r="C96" s="20"/>
      <c r="E96" s="20" t="s">
        <v>813</v>
      </c>
      <c r="F96" s="20"/>
      <c r="H96" s="20" t="s">
        <v>814</v>
      </c>
      <c r="I96" s="20"/>
      <c r="K96" s="20" t="s">
        <v>815</v>
      </c>
      <c r="L96" s="20"/>
      <c r="N96" s="20" t="s">
        <v>816</v>
      </c>
      <c r="O96" s="20"/>
      <c r="DM96" t="s">
        <v>653</v>
      </c>
    </row>
    <row r="97" spans="1:117" x14ac:dyDescent="0.15">
      <c r="A97">
        <f ca="1">RAND()</f>
        <v>1.1326314934229864E-2</v>
      </c>
      <c r="B97">
        <f ca="1">RANK(A97,A97:A100,FALSE)</f>
        <v>4</v>
      </c>
      <c r="C97" t="s">
        <v>775</v>
      </c>
      <c r="D97">
        <f ca="1">RAND()</f>
        <v>0.30303064589304007</v>
      </c>
      <c r="E97">
        <f ca="1">RANK(D97,D97:D100,FALSE)</f>
        <v>2</v>
      </c>
      <c r="F97" t="s">
        <v>828</v>
      </c>
      <c r="G97">
        <f ca="1">RAND()</f>
        <v>0.14718953426826498</v>
      </c>
      <c r="H97">
        <f ca="1">RANK(G97,G97:G100,FALSE)</f>
        <v>3</v>
      </c>
      <c r="I97" t="s">
        <v>421</v>
      </c>
      <c r="J97">
        <f ca="1">RAND()</f>
        <v>0.28214273206661433</v>
      </c>
      <c r="K97">
        <f ca="1">RANK(J97,J97:J100,FALSE)</f>
        <v>4</v>
      </c>
      <c r="L97" t="s">
        <v>166</v>
      </c>
      <c r="M97">
        <f ca="1">RAND()</f>
        <v>0.15961654945636206</v>
      </c>
      <c r="N97">
        <f ca="1">RANK(M97,M97:M100,FALSE)</f>
        <v>3</v>
      </c>
      <c r="O97" t="s">
        <v>116</v>
      </c>
      <c r="DM97" t="s">
        <v>572</v>
      </c>
    </row>
    <row r="98" spans="1:117" x14ac:dyDescent="0.15">
      <c r="A98">
        <f ca="1">RAND()</f>
        <v>0.65513472097361591</v>
      </c>
      <c r="B98">
        <f ca="1">RANK(A98,A97:A100,FALSE)</f>
        <v>2</v>
      </c>
      <c r="C98" t="s">
        <v>53</v>
      </c>
      <c r="D98">
        <f ca="1">RAND()</f>
        <v>0.16494435747723424</v>
      </c>
      <c r="E98">
        <f ca="1">RANK(D98,D97:D100,FALSE)</f>
        <v>3</v>
      </c>
      <c r="F98" t="s">
        <v>827</v>
      </c>
      <c r="G98">
        <f ca="1">RAND()</f>
        <v>0.91282155102614404</v>
      </c>
      <c r="H98">
        <f ca="1">RANK(G98,G97:G100,FALSE)</f>
        <v>1</v>
      </c>
      <c r="I98" t="s">
        <v>548</v>
      </c>
      <c r="J98">
        <f ca="1">RAND()</f>
        <v>0.94774321561421604</v>
      </c>
      <c r="K98">
        <f ca="1">RANK(J98,J97:J100,FALSE)</f>
        <v>1</v>
      </c>
      <c r="L98" t="s">
        <v>550</v>
      </c>
      <c r="M98">
        <f ca="1">RAND()</f>
        <v>0.10141341138622284</v>
      </c>
      <c r="N98">
        <f ca="1">RANK(M98,M97:M100,FALSE)</f>
        <v>4</v>
      </c>
      <c r="O98" t="s">
        <v>591</v>
      </c>
      <c r="DM98" t="s">
        <v>388</v>
      </c>
    </row>
    <row r="99" spans="1:117" x14ac:dyDescent="0.15">
      <c r="A99">
        <f ca="1">RAND()</f>
        <v>0.68609136833178297</v>
      </c>
      <c r="B99">
        <f ca="1">RANK(A99,A97:A100,FALSE)</f>
        <v>1</v>
      </c>
      <c r="C99" t="s">
        <v>52</v>
      </c>
      <c r="D99">
        <f ca="1">RAND()</f>
        <v>0.59496513793923234</v>
      </c>
      <c r="E99">
        <f ca="1">RANK(D99,D97:D100,FALSE)</f>
        <v>1</v>
      </c>
      <c r="F99" t="s">
        <v>544</v>
      </c>
      <c r="G99">
        <f ca="1">RAND()</f>
        <v>8.5147298142565719E-2</v>
      </c>
      <c r="H99">
        <f ca="1">RANK(G99,G97:G100,FALSE)</f>
        <v>4</v>
      </c>
      <c r="I99" t="s">
        <v>739</v>
      </c>
      <c r="J99">
        <f ca="1">RAND()</f>
        <v>0.76598494309820897</v>
      </c>
      <c r="K99">
        <f ca="1">RANK(J99,J97:J100,FALSE)</f>
        <v>2</v>
      </c>
      <c r="L99" t="s">
        <v>551</v>
      </c>
      <c r="M99">
        <f ca="1">RAND()</f>
        <v>0.99059450758448064</v>
      </c>
      <c r="N99">
        <f ca="1">RANK(M99,M97:M100,FALSE)</f>
        <v>1</v>
      </c>
      <c r="O99" t="s">
        <v>592</v>
      </c>
      <c r="DM99" t="s">
        <v>552</v>
      </c>
    </row>
    <row r="100" spans="1:117" x14ac:dyDescent="0.15">
      <c r="A100">
        <f ca="1">RAND()</f>
        <v>0.32504914817524089</v>
      </c>
      <c r="B100">
        <f ca="1">RANK(A100,A97:A100,FALSE)</f>
        <v>3</v>
      </c>
      <c r="C100" t="s">
        <v>375</v>
      </c>
      <c r="D100">
        <f ca="1">RAND()</f>
        <v>2.8378513992129095E-2</v>
      </c>
      <c r="E100">
        <f ca="1">RANK(D100,D97:D100,FALSE)</f>
        <v>4</v>
      </c>
      <c r="F100" t="s">
        <v>546</v>
      </c>
      <c r="G100">
        <f ca="1">RAND()</f>
        <v>0.56644956004930658</v>
      </c>
      <c r="H100">
        <f ca="1">RANK(G100,G97:G100,FALSE)</f>
        <v>2</v>
      </c>
      <c r="I100" t="s">
        <v>549</v>
      </c>
      <c r="J100">
        <f ca="1">RAND()</f>
        <v>0.56761573764428663</v>
      </c>
      <c r="K100">
        <f ca="1">RANK(J100,J97:J100,FALSE)</f>
        <v>3</v>
      </c>
      <c r="L100" t="s">
        <v>545</v>
      </c>
      <c r="M100">
        <f ca="1">RAND()</f>
        <v>0.63357549669687674</v>
      </c>
      <c r="N100">
        <f ca="1">RANK(M100,M97:M100,FALSE)</f>
        <v>2</v>
      </c>
      <c r="O100" t="s">
        <v>590</v>
      </c>
      <c r="DM100" t="s">
        <v>606</v>
      </c>
    </row>
    <row r="101" spans="1:117" x14ac:dyDescent="0.15">
      <c r="B101" s="20" t="s">
        <v>817</v>
      </c>
      <c r="C101" s="20"/>
      <c r="E101" s="20" t="s">
        <v>819</v>
      </c>
      <c r="F101" s="20"/>
      <c r="H101" s="20" t="s">
        <v>820</v>
      </c>
      <c r="I101" s="20"/>
      <c r="K101" s="20" t="s">
        <v>818</v>
      </c>
      <c r="L101" s="20"/>
      <c r="N101" s="20" t="s">
        <v>821</v>
      </c>
      <c r="O101" s="20"/>
      <c r="DM101" t="s">
        <v>454</v>
      </c>
    </row>
    <row r="102" spans="1:117" x14ac:dyDescent="0.15">
      <c r="A102">
        <f ca="1">RAND()</f>
        <v>0.92202335623270959</v>
      </c>
      <c r="B102">
        <f ca="1">RANK(A102,A102:A105,FALSE)</f>
        <v>1</v>
      </c>
      <c r="C102" t="s">
        <v>555</v>
      </c>
      <c r="D102">
        <f ca="1">RAND()</f>
        <v>0.60489663662976945</v>
      </c>
      <c r="E102">
        <f ca="1">RANK(D102,D102:D105,FALSE)</f>
        <v>3</v>
      </c>
      <c r="F102" t="s">
        <v>186</v>
      </c>
      <c r="G102">
        <f ca="1">RAND()</f>
        <v>0.67700287187808106</v>
      </c>
      <c r="H102">
        <f ca="1">RANK(G102,G102:G105,FALSE)</f>
        <v>1</v>
      </c>
      <c r="I102" t="s">
        <v>556</v>
      </c>
      <c r="J102">
        <f ca="1">RAND()</f>
        <v>0.37424746948628018</v>
      </c>
      <c r="K102">
        <f ca="1">RANK(J102,J102:J105,FALSE)</f>
        <v>3</v>
      </c>
      <c r="L102" t="s">
        <v>37</v>
      </c>
      <c r="M102">
        <f ca="1">RAND()</f>
        <v>0.21687574105125129</v>
      </c>
      <c r="N102">
        <f ca="1">RANK(M102,M102:M105,FALSE)</f>
        <v>3</v>
      </c>
      <c r="O102" t="s">
        <v>335</v>
      </c>
      <c r="DM102" t="s">
        <v>594</v>
      </c>
    </row>
    <row r="103" spans="1:117" x14ac:dyDescent="0.15">
      <c r="A103">
        <f ca="1">RAND()</f>
        <v>0.68011718762597528</v>
      </c>
      <c r="B103">
        <f ca="1">RANK(A103,A102:A105,FALSE)</f>
        <v>2</v>
      </c>
      <c r="C103" t="s">
        <v>346</v>
      </c>
      <c r="D103">
        <f ca="1">RAND()</f>
        <v>0.19385642744095999</v>
      </c>
      <c r="E103">
        <f ca="1">RANK(D103,D102:D105,FALSE)</f>
        <v>4</v>
      </c>
      <c r="F103" t="s">
        <v>618</v>
      </c>
      <c r="G103">
        <f ca="1">RAND()</f>
        <v>0.40006282793567616</v>
      </c>
      <c r="H103">
        <f ca="1">RANK(G103,G102:G105,FALSE)</f>
        <v>4</v>
      </c>
      <c r="I103" t="s">
        <v>633</v>
      </c>
      <c r="J103">
        <f ca="1">RAND()</f>
        <v>0.77731763084192507</v>
      </c>
      <c r="K103">
        <f ca="1">RANK(J103,J102:J105,FALSE)</f>
        <v>1</v>
      </c>
      <c r="L103" t="s">
        <v>235</v>
      </c>
      <c r="M103">
        <f ca="1">RAND()</f>
        <v>0.81067721703099249</v>
      </c>
      <c r="N103">
        <f ca="1">RANK(M103,M102:M105,FALSE)</f>
        <v>1</v>
      </c>
      <c r="O103" t="s">
        <v>634</v>
      </c>
    </row>
    <row r="104" spans="1:117" x14ac:dyDescent="0.15">
      <c r="A104">
        <f ca="1">RAND()</f>
        <v>0.3520518546809821</v>
      </c>
      <c r="B104">
        <f ca="1">RANK(A104,A102:A105,FALSE)</f>
        <v>4</v>
      </c>
      <c r="C104" t="s">
        <v>347</v>
      </c>
      <c r="D104">
        <f ca="1">RAND()</f>
        <v>0.73662043433050706</v>
      </c>
      <c r="E104">
        <f ca="1">RANK(D104,D102:D105,FALSE)</f>
        <v>1</v>
      </c>
      <c r="F104" t="s">
        <v>168</v>
      </c>
      <c r="G104">
        <f ca="1">RAND()</f>
        <v>0.42476026518723209</v>
      </c>
      <c r="H104">
        <f ca="1">RANK(G104,G102:G105,FALSE)</f>
        <v>3</v>
      </c>
      <c r="I104" t="s">
        <v>631</v>
      </c>
      <c r="J104">
        <f ca="1">RAND()</f>
        <v>0.1559270270349925</v>
      </c>
      <c r="K104">
        <f ca="1">RANK(J104,J102:J105,FALSE)</f>
        <v>4</v>
      </c>
      <c r="L104" t="s">
        <v>627</v>
      </c>
      <c r="M104">
        <f ca="1">RAND()</f>
        <v>0.55991732800523186</v>
      </c>
      <c r="N104">
        <f ca="1">RANK(M104,M102:M105,FALSE)</f>
        <v>2</v>
      </c>
      <c r="O104" t="s">
        <v>635</v>
      </c>
    </row>
    <row r="105" spans="1:117" x14ac:dyDescent="0.15">
      <c r="A105">
        <f ca="1">RAND()</f>
        <v>0.58713295365386065</v>
      </c>
      <c r="B105">
        <f ca="1">RANK(A105,A102:A105,FALSE)</f>
        <v>3</v>
      </c>
      <c r="C105" t="s">
        <v>348</v>
      </c>
      <c r="D105">
        <f ca="1">RAND()</f>
        <v>0.7263297033170838</v>
      </c>
      <c r="E105">
        <f ca="1">RANK(D105,D102:D105,FALSE)</f>
        <v>2</v>
      </c>
      <c r="F105" t="s">
        <v>855</v>
      </c>
      <c r="G105">
        <f ca="1">RAND()</f>
        <v>0.43751697477890727</v>
      </c>
      <c r="H105">
        <f ca="1">RANK(G105,G102:G105,FALSE)</f>
        <v>2</v>
      </c>
      <c r="I105" t="s">
        <v>630</v>
      </c>
      <c r="J105">
        <f ca="1">RAND()</f>
        <v>0.65411826924854555</v>
      </c>
      <c r="K105">
        <f ca="1">RANK(J105,J102:J105,FALSE)</f>
        <v>2</v>
      </c>
      <c r="L105" t="s">
        <v>628</v>
      </c>
      <c r="M105">
        <f ca="1">RAND()</f>
        <v>4.0321777484537691E-2</v>
      </c>
      <c r="N105">
        <f ca="1">RANK(M105,M102:M105,FALSE)</f>
        <v>4</v>
      </c>
      <c r="O105" t="s">
        <v>637</v>
      </c>
    </row>
    <row r="106" spans="1:117" x14ac:dyDescent="0.15">
      <c r="B106" s="20" t="s">
        <v>824</v>
      </c>
      <c r="C106" s="20"/>
      <c r="E106" s="20" t="s">
        <v>825</v>
      </c>
      <c r="F106" s="20"/>
      <c r="H106" s="20" t="s">
        <v>826</v>
      </c>
      <c r="I106" s="20"/>
      <c r="K106" s="20" t="s">
        <v>829</v>
      </c>
      <c r="L106" s="20"/>
      <c r="N106" s="20" t="s">
        <v>830</v>
      </c>
      <c r="O106" s="20"/>
    </row>
    <row r="107" spans="1:117" x14ac:dyDescent="0.15">
      <c r="A107">
        <f ca="1">RAND()</f>
        <v>0.44640669116510601</v>
      </c>
      <c r="B107">
        <f ca="1">RANK(A107,A107:A110,FALSE)</f>
        <v>2</v>
      </c>
      <c r="C107" t="s">
        <v>135</v>
      </c>
      <c r="D107">
        <f ca="1">RAND()</f>
        <v>5.9413066911293111E-2</v>
      </c>
      <c r="E107">
        <f ca="1">RANK(D107,D107:D110,FALSE)</f>
        <v>4</v>
      </c>
      <c r="F107" t="s">
        <v>812</v>
      </c>
      <c r="G107">
        <f ca="1">RAND()</f>
        <v>0.38943727756011448</v>
      </c>
      <c r="H107">
        <f ca="1">RANK(G107,G107:G110,FALSE)</f>
        <v>2</v>
      </c>
      <c r="I107" t="str">
        <f ca="1">VLOOKUP(1,group01,2,0)</f>
        <v>おしょうがつ</v>
      </c>
      <c r="J107">
        <f ca="1">RAND()</f>
        <v>0.43377440520206612</v>
      </c>
      <c r="K107">
        <f ca="1">RANK(J107,J107:J110,FALSE)</f>
        <v>3</v>
      </c>
      <c r="L107" t="str">
        <f ca="1">VLOOKUP(1,group02,2,0)</f>
        <v>くり</v>
      </c>
      <c r="M107">
        <f ca="1">RAND()</f>
        <v>3.9177728669731682E-2</v>
      </c>
      <c r="N107">
        <f ca="1">RANK(M107,M107:M110,FALSE)</f>
        <v>4</v>
      </c>
      <c r="O107" t="str">
        <f ca="1">VLOOKUP(1,group03,2,0)</f>
        <v>ふじさん</v>
      </c>
    </row>
    <row r="108" spans="1:117" x14ac:dyDescent="0.15">
      <c r="A108">
        <f ca="1">RAND()</f>
        <v>0.54169916688033826</v>
      </c>
      <c r="B108">
        <f ca="1">RANK(A108,A107:A110,FALSE)</f>
        <v>1</v>
      </c>
      <c r="C108" t="s">
        <v>644</v>
      </c>
      <c r="D108">
        <f ca="1">RAND()</f>
        <v>0.36856700466451153</v>
      </c>
      <c r="E108">
        <f ca="1">RANK(D108,D107:D110,FALSE)</f>
        <v>2</v>
      </c>
      <c r="F108" t="s">
        <v>654</v>
      </c>
      <c r="G108">
        <f ca="1">RAND()</f>
        <v>0.47042575677547938</v>
      </c>
      <c r="H108">
        <f ca="1">RANK(G108,G107:G110,FALSE)</f>
        <v>1</v>
      </c>
      <c r="I108" t="str">
        <f ca="1">VLOOKUP(2,group01,2,0)</f>
        <v>じゅうがつ</v>
      </c>
      <c r="J108">
        <f ca="1">RAND()</f>
        <v>0.74926350989962265</v>
      </c>
      <c r="K108">
        <f ca="1">RANK(J108,J107:J110,FALSE)</f>
        <v>2</v>
      </c>
      <c r="L108" t="str">
        <f ca="1">VLOOKUP(2,group02,2,0)</f>
        <v>なつ</v>
      </c>
      <c r="M108">
        <f ca="1">RAND()</f>
        <v>0.65711091982281256</v>
      </c>
      <c r="N108">
        <f ca="1">RANK(M108,M107:M110,FALSE)</f>
        <v>2</v>
      </c>
      <c r="O108" t="str">
        <f ca="1">VLOOKUP(2,group03,2,0)</f>
        <v>おねえさん</v>
      </c>
    </row>
    <row r="109" spans="1:117" x14ac:dyDescent="0.15">
      <c r="A109">
        <f ca="1">RAND()</f>
        <v>0.21773107303488282</v>
      </c>
      <c r="B109">
        <f ca="1">RANK(A109,A107:A110,FALSE)</f>
        <v>4</v>
      </c>
      <c r="C109" t="s">
        <v>661</v>
      </c>
      <c r="D109">
        <f ca="1">RAND()</f>
        <v>0.96592724042667621</v>
      </c>
      <c r="E109">
        <f ca="1">RANK(D109,D107:D110,FALSE)</f>
        <v>1</v>
      </c>
      <c r="F109" t="s">
        <v>703</v>
      </c>
      <c r="G109">
        <f ca="1">RAND()</f>
        <v>5.3744552115622901E-2</v>
      </c>
      <c r="H109">
        <f ca="1">RANK(G109,G107:G110,FALSE)</f>
        <v>4</v>
      </c>
      <c r="I109" t="str">
        <f ca="1">VLOOKUP(3,group01,2,0)</f>
        <v>いちがつ</v>
      </c>
      <c r="J109">
        <f ca="1">RAND()</f>
        <v>9.1648016126205656E-3</v>
      </c>
      <c r="K109">
        <f ca="1">RANK(J109,J107:J110,FALSE)</f>
        <v>4</v>
      </c>
      <c r="L109" t="str">
        <f ca="1">VLOOKUP(3,group02,2,0)</f>
        <v>ふゆ</v>
      </c>
      <c r="M109">
        <f ca="1">RAND()</f>
        <v>0.56745362171257452</v>
      </c>
      <c r="N109">
        <f ca="1">RANK(M109,M107:M110,FALSE)</f>
        <v>3</v>
      </c>
      <c r="O109" t="str">
        <f ca="1">VLOOKUP(3,group03,2,0)</f>
        <v>いもうと</v>
      </c>
    </row>
    <row r="110" spans="1:117" x14ac:dyDescent="0.15">
      <c r="A110">
        <f ca="1">RAND()</f>
        <v>0.37989776238620032</v>
      </c>
      <c r="B110">
        <f ca="1">RANK(A110,A107:A110,FALSE)</f>
        <v>3</v>
      </c>
      <c r="C110" t="s">
        <v>658</v>
      </c>
      <c r="D110">
        <f ca="1">RAND()</f>
        <v>0.24899493917752102</v>
      </c>
      <c r="E110">
        <f ca="1">RANK(D110,D107:D110,FALSE)</f>
        <v>3</v>
      </c>
      <c r="F110" t="s">
        <v>705</v>
      </c>
      <c r="G110">
        <f ca="1">RAND()</f>
        <v>0.36931096029216359</v>
      </c>
      <c r="H110">
        <f ca="1">RANK(G110,G107:G110,FALSE)</f>
        <v>3</v>
      </c>
      <c r="I110" t="str">
        <f ca="1">VLOOKUP(4,group01,2,0)</f>
        <v>しがつ</v>
      </c>
      <c r="J110">
        <f ca="1">RAND()</f>
        <v>0.97593596380350645</v>
      </c>
      <c r="K110">
        <f ca="1">RANK(J110,J107:J110,FALSE)</f>
        <v>1</v>
      </c>
      <c r="L110" t="str">
        <f ca="1">VLOOKUP(4,group02,2,0)</f>
        <v>はる</v>
      </c>
      <c r="M110">
        <f ca="1">RAND()</f>
        <v>0.74314868443796422</v>
      </c>
      <c r="N110">
        <f ca="1">RANK(M110,M107:M110,FALSE)</f>
        <v>1</v>
      </c>
      <c r="O110" t="str">
        <f ca="1">VLOOKUP(4,group03,2,0)</f>
        <v>おじいさん</v>
      </c>
    </row>
    <row r="111" spans="1:117" x14ac:dyDescent="0.15">
      <c r="B111" s="20" t="s">
        <v>831</v>
      </c>
      <c r="C111" s="20"/>
      <c r="E111" s="20" t="s">
        <v>832</v>
      </c>
      <c r="F111" s="20"/>
      <c r="H111" s="20" t="s">
        <v>833</v>
      </c>
      <c r="I111" s="20"/>
      <c r="K111" s="20" t="s">
        <v>834</v>
      </c>
      <c r="L111" s="20"/>
      <c r="N111" s="20" t="s">
        <v>835</v>
      </c>
      <c r="O111" s="20"/>
    </row>
    <row r="112" spans="1:117" x14ac:dyDescent="0.15">
      <c r="A112">
        <f ca="1">RAND()</f>
        <v>0.25296739334873786</v>
      </c>
      <c r="B112">
        <f ca="1">RANK(A112,A112:A115,FALSE)</f>
        <v>3</v>
      </c>
      <c r="C112" t="str">
        <f ca="1">VLOOKUP(1,group04,2,0)</f>
        <v>どんぶり</v>
      </c>
      <c r="D112">
        <f ca="1">RAND()</f>
        <v>0.88465850609100194</v>
      </c>
      <c r="E112">
        <f ca="1">RANK(D112,D112:D115,FALSE)</f>
        <v>1</v>
      </c>
      <c r="F112" t="str">
        <f ca="1">VLOOKUP(1,group05,2,0)</f>
        <v>ゆみや</v>
      </c>
      <c r="G112">
        <f ca="1">RAND()</f>
        <v>0.14459208148399694</v>
      </c>
      <c r="H112">
        <f ca="1">RANK(G112,G112:G115,FALSE)</f>
        <v>3</v>
      </c>
      <c r="I112" t="str">
        <f ca="1">VLOOKUP(1,group06,2,0)</f>
        <v>そとあそび</v>
      </c>
      <c r="J112">
        <f ca="1">RAND()</f>
        <v>0.76535739274784431</v>
      </c>
      <c r="K112">
        <f ca="1">RANK(J112,J112:J115,FALSE)</f>
        <v>1</v>
      </c>
      <c r="L112" t="str">
        <f ca="1">VLOOKUP(1,group07,2,0)</f>
        <v>いちご</v>
      </c>
      <c r="M112">
        <f ca="1">RAND()</f>
        <v>0.45377821023630316</v>
      </c>
      <c r="N112">
        <f ca="1">RANK(M112,M112:M115,FALSE)</f>
        <v>3</v>
      </c>
      <c r="O112" t="str">
        <f ca="1">VLOOKUP(1,group08,2,0)</f>
        <v>おにぎり</v>
      </c>
    </row>
    <row r="113" spans="1:15" x14ac:dyDescent="0.15">
      <c r="A113">
        <f ca="1">RAND()</f>
        <v>0.78530408886656866</v>
      </c>
      <c r="B113">
        <f ca="1">RANK(A113,A112:A115,FALSE)</f>
        <v>2</v>
      </c>
      <c r="C113" t="str">
        <f ca="1">VLOOKUP(2,group04,2,0)</f>
        <v>ばん</v>
      </c>
      <c r="D113">
        <f ca="1">RAND()</f>
        <v>0.76592513955470554</v>
      </c>
      <c r="E113">
        <f ca="1">RANK(D113,D112:D115,FALSE)</f>
        <v>2</v>
      </c>
      <c r="F113" t="str">
        <f ca="1">VLOOKUP(2,group05,2,0)</f>
        <v>でんきや</v>
      </c>
      <c r="G113">
        <f ca="1">RAND()</f>
        <v>0.81034877584947529</v>
      </c>
      <c r="H113">
        <f ca="1">RANK(G113,G112:G115,FALSE)</f>
        <v>1</v>
      </c>
      <c r="I113" t="str">
        <f ca="1">VLOOKUP(2,group06,2,0)</f>
        <v>くすりゆび</v>
      </c>
      <c r="J113">
        <f ca="1">RAND()</f>
        <v>0.26746451474014143</v>
      </c>
      <c r="K113">
        <f ca="1">RANK(J113,J112:J115,FALSE)</f>
        <v>3</v>
      </c>
      <c r="L113" t="str">
        <f ca="1">VLOOKUP(2,group07,2,0)</f>
        <v>ひざ</v>
      </c>
      <c r="M113">
        <f ca="1">RAND()</f>
        <v>0.7279812879883889</v>
      </c>
      <c r="N113">
        <f ca="1">RANK(M113,M112:M115,FALSE)</f>
        <v>2</v>
      </c>
      <c r="O113" t="str">
        <f ca="1">VLOOKUP(2,group08,2,0)</f>
        <v>みみ</v>
      </c>
    </row>
    <row r="114" spans="1:15" x14ac:dyDescent="0.15">
      <c r="A114">
        <f ca="1">RAND()</f>
        <v>0.80007459314565577</v>
      </c>
      <c r="B114">
        <f ca="1">RANK(A114,A112:A115,FALSE)</f>
        <v>1</v>
      </c>
      <c r="C114" t="str">
        <f ca="1">VLOOKUP(3,group04,2,0)</f>
        <v>よる</v>
      </c>
      <c r="D114">
        <f ca="1">RAND()</f>
        <v>0.56167856621479317</v>
      </c>
      <c r="E114">
        <f ca="1">RANK(D114,D112:D115,FALSE)</f>
        <v>4</v>
      </c>
      <c r="F114" t="str">
        <f ca="1">VLOOKUP(3,group05,2,0)</f>
        <v>とこや</v>
      </c>
      <c r="G114">
        <f ca="1">RAND()</f>
        <v>0.56316755024518683</v>
      </c>
      <c r="H114">
        <f ca="1">RANK(G114,G112:G115,FALSE)</f>
        <v>2</v>
      </c>
      <c r="I114" t="str">
        <f ca="1">VLOOKUP(3,group06,2,0)</f>
        <v>なかゆび</v>
      </c>
      <c r="J114">
        <f ca="1">RAND()</f>
        <v>0.24833956879343755</v>
      </c>
      <c r="K114">
        <f ca="1">RANK(J114,J112:J115,FALSE)</f>
        <v>4</v>
      </c>
      <c r="L114" t="str">
        <f ca="1">VLOOKUP(3,group07,2,0)</f>
        <v>おしり</v>
      </c>
      <c r="M114">
        <f ca="1">RAND()</f>
        <v>0.8169591785572583</v>
      </c>
      <c r="N114">
        <f ca="1">RANK(M114,M112:M115,FALSE)</f>
        <v>1</v>
      </c>
      <c r="O114" t="str">
        <f ca="1">VLOOKUP(3,group08,2,0)</f>
        <v>まつげ</v>
      </c>
    </row>
    <row r="115" spans="1:15" x14ac:dyDescent="0.15">
      <c r="A115">
        <f ca="1">RAND()</f>
        <v>0.23590048793631124</v>
      </c>
      <c r="B115">
        <f ca="1">RANK(A115,A112:A115,FALSE)</f>
        <v>4</v>
      </c>
      <c r="C115" t="str">
        <f ca="1">VLOOKUP(4,group04,2,0)</f>
        <v>あさ</v>
      </c>
      <c r="D115">
        <f ca="1">RAND()</f>
        <v>0.71708102422067621</v>
      </c>
      <c r="E115">
        <f ca="1">RANK(D115,D112:D115,FALSE)</f>
        <v>3</v>
      </c>
      <c r="F115" t="str">
        <f ca="1">VLOOKUP(4,group05,2,0)</f>
        <v>おもちゃや</v>
      </c>
      <c r="G115">
        <f ca="1">RAND()</f>
        <v>3.2923130713808035E-2</v>
      </c>
      <c r="H115">
        <f ca="1">RANK(G115,G112:G115,FALSE)</f>
        <v>4</v>
      </c>
      <c r="I115" t="str">
        <f ca="1">VLOOKUP(4,group06,2,0)</f>
        <v>おやゆび</v>
      </c>
      <c r="J115">
        <f ca="1">RAND()</f>
        <v>0.33805890480937562</v>
      </c>
      <c r="K115">
        <f ca="1">RANK(J115,J112:J115,FALSE)</f>
        <v>2</v>
      </c>
      <c r="L115" t="str">
        <f ca="1">VLOOKUP(4,group07,2,0)</f>
        <v>ひじ</v>
      </c>
      <c r="M115">
        <f ca="1">RAND()</f>
        <v>4.5628932838422842E-2</v>
      </c>
      <c r="N115">
        <f ca="1">RANK(M115,M112:M115,FALSE)</f>
        <v>4</v>
      </c>
      <c r="O115" t="str">
        <f ca="1">VLOOKUP(4,group08,2,0)</f>
        <v>め</v>
      </c>
    </row>
    <row r="116" spans="1:15" x14ac:dyDescent="0.15">
      <c r="B116" s="20" t="s">
        <v>837</v>
      </c>
      <c r="C116" s="20"/>
      <c r="E116" s="20" t="s">
        <v>838</v>
      </c>
      <c r="F116" s="20"/>
      <c r="H116" s="20" t="s">
        <v>839</v>
      </c>
      <c r="I116" s="20"/>
      <c r="K116" s="20" t="s">
        <v>840</v>
      </c>
      <c r="L116" s="20"/>
      <c r="N116" s="20" t="s">
        <v>841</v>
      </c>
      <c r="O116" s="20"/>
    </row>
    <row r="117" spans="1:15" x14ac:dyDescent="0.15">
      <c r="A117">
        <f ca="1">RAND()</f>
        <v>0.34226765103411505</v>
      </c>
      <c r="B117">
        <f ca="1">RANK(A117,A117:A120,FALSE)</f>
        <v>2</v>
      </c>
      <c r="C117" t="str">
        <f ca="1">VLOOKUP(1,group09,2,0)</f>
        <v>かんしゃ</v>
      </c>
      <c r="D117">
        <f ca="1">RAND()</f>
        <v>0.5859673188643999</v>
      </c>
      <c r="E117">
        <f ca="1">RANK(D117,D117:D120,FALSE)</f>
        <v>2</v>
      </c>
      <c r="F117" t="str">
        <f ca="1">VLOOKUP(1,group10,2,0)</f>
        <v>ぼうし</v>
      </c>
      <c r="G117">
        <f ca="1">RAND()</f>
        <v>4.5058360491476157E-2</v>
      </c>
      <c r="H117">
        <f ca="1">RANK(G117,G117:G120,FALSE)</f>
        <v>4</v>
      </c>
      <c r="I117" t="str">
        <f ca="1">VLOOKUP(1,group11,2,0)</f>
        <v>とまと</v>
      </c>
      <c r="J117">
        <f ca="1">RAND()</f>
        <v>0.36471626260590551</v>
      </c>
      <c r="K117">
        <f ca="1">RANK(J117,J117:J120,FALSE)</f>
        <v>4</v>
      </c>
      <c r="L117" t="str">
        <f ca="1">VLOOKUP(1,group12,2,0)</f>
        <v>おうだんほどう</v>
      </c>
      <c r="M117">
        <f ca="1">RAND()</f>
        <v>0.54807974811588023</v>
      </c>
      <c r="N117">
        <f ca="1">RANK(M117,M117:M120,FALSE)</f>
        <v>4</v>
      </c>
      <c r="O117" t="str">
        <f ca="1">VLOOKUP(1,group13,2,0)</f>
        <v>みずあそび</v>
      </c>
    </row>
    <row r="118" spans="1:15" x14ac:dyDescent="0.15">
      <c r="A118">
        <f ca="1">RAND()</f>
        <v>0.2109117586990793</v>
      </c>
      <c r="B118">
        <f ca="1">RANK(A118,A117:A120,FALSE)</f>
        <v>3</v>
      </c>
      <c r="C118" t="str">
        <f ca="1">VLOOKUP(2,group09,2,0)</f>
        <v>じてんしゃ</v>
      </c>
      <c r="D118">
        <f ca="1">RAND()</f>
        <v>0.64759285707381664</v>
      </c>
      <c r="E118">
        <f ca="1">RANK(D118,D117:D120,FALSE)</f>
        <v>1</v>
      </c>
      <c r="F118" t="str">
        <f ca="1">VLOOKUP(2,group10,2,0)</f>
        <v>みぎ</v>
      </c>
      <c r="G118">
        <f ca="1">RAND()</f>
        <v>0.19584974767384333</v>
      </c>
      <c r="H118">
        <f ca="1">RANK(G118,G117:G120,FALSE)</f>
        <v>3</v>
      </c>
      <c r="I118" t="str">
        <f ca="1">VLOOKUP(2,group11,2,0)</f>
        <v>しろ</v>
      </c>
      <c r="J118">
        <f ca="1">RAND()</f>
        <v>0.70926184624917465</v>
      </c>
      <c r="K118">
        <f ca="1">RANK(J118,J117:J120,FALSE)</f>
        <v>3</v>
      </c>
      <c r="L118" t="str">
        <f ca="1">VLOOKUP(2,group12,2,0)</f>
        <v>ももたろう</v>
      </c>
      <c r="M118">
        <f ca="1">RAND()</f>
        <v>0.63385854396380126</v>
      </c>
      <c r="N118">
        <f ca="1">RANK(M118,M117:M120,FALSE)</f>
        <v>3</v>
      </c>
      <c r="O118" t="str">
        <f ca="1">VLOOKUP(2,group13,2,0)</f>
        <v>どようび</v>
      </c>
    </row>
    <row r="119" spans="1:15" x14ac:dyDescent="0.15">
      <c r="A119">
        <f ca="1">RAND()</f>
        <v>0.59579898088706218</v>
      </c>
      <c r="B119">
        <f ca="1">RANK(A119,A117:A120,FALSE)</f>
        <v>1</v>
      </c>
      <c r="C119" t="str">
        <f ca="1">VLOOKUP(3,group09,2,0)</f>
        <v>いちりんしゃ</v>
      </c>
      <c r="D119">
        <f ca="1">RAND()</f>
        <v>0.34054918260286116</v>
      </c>
      <c r="E119">
        <f ca="1">RANK(D119,D117:D120,FALSE)</f>
        <v>3</v>
      </c>
      <c r="F119" t="str">
        <f ca="1">VLOOKUP(3,group10,2,0)</f>
        <v>まえ</v>
      </c>
      <c r="G119">
        <f ca="1">RAND()</f>
        <v>0.41982938480425291</v>
      </c>
      <c r="H119">
        <f ca="1">RANK(G119,G117:G120,FALSE)</f>
        <v>2</v>
      </c>
      <c r="I119" t="str">
        <f ca="1">VLOOKUP(3,group11,2,0)</f>
        <v>みどり</v>
      </c>
      <c r="J119">
        <f ca="1">RAND()</f>
        <v>0.9733712373902339</v>
      </c>
      <c r="K119">
        <f ca="1">RANK(J119,J117:J120,FALSE)</f>
        <v>1</v>
      </c>
      <c r="L119" t="str">
        <f ca="1">VLOOKUP(3,group12,2,0)</f>
        <v>うらしまたろう</v>
      </c>
      <c r="M119">
        <f ca="1">RAND()</f>
        <v>0.71775019055369493</v>
      </c>
      <c r="N119">
        <f ca="1">RANK(M119,M117:M120,FALSE)</f>
        <v>2</v>
      </c>
      <c r="O119" t="str">
        <f ca="1">VLOOKUP(3,group13,2,0)</f>
        <v>げつようび</v>
      </c>
    </row>
    <row r="120" spans="1:15" x14ac:dyDescent="0.15">
      <c r="A120">
        <f ca="1">RAND()</f>
        <v>0.19340515660773117</v>
      </c>
      <c r="B120">
        <f ca="1">RANK(A120,A117:A120,FALSE)</f>
        <v>4</v>
      </c>
      <c r="C120" t="str">
        <f ca="1">VLOOKUP(4,group09,2,0)</f>
        <v>きゅうきゅしゃ</v>
      </c>
      <c r="D120">
        <f ca="1">RAND()</f>
        <v>0.10826997242724246</v>
      </c>
      <c r="E120">
        <f ca="1">RANK(D120,D117:D120,FALSE)</f>
        <v>4</v>
      </c>
      <c r="F120" t="str">
        <f ca="1">VLOOKUP(4,group10,2,0)</f>
        <v>した</v>
      </c>
      <c r="G120">
        <f ca="1">RAND()</f>
        <v>0.73266327684310184</v>
      </c>
      <c r="H120">
        <f ca="1">RANK(G120,G117:G120,FALSE)</f>
        <v>1</v>
      </c>
      <c r="I120" t="str">
        <f ca="1">VLOOKUP(4,group11,2,0)</f>
        <v>おれんじ</v>
      </c>
      <c r="J120">
        <f ca="1">RAND()</f>
        <v>0.73601112828401605</v>
      </c>
      <c r="K120">
        <f ca="1">RANK(J120,J117:J120,FALSE)</f>
        <v>2</v>
      </c>
      <c r="L120" t="str">
        <f ca="1">VLOOKUP(4,group12,2,0)</f>
        <v>かぐやひめ</v>
      </c>
      <c r="M120">
        <f ca="1">RAND()</f>
        <v>0.90080511601722979</v>
      </c>
      <c r="N120">
        <f ca="1">RANK(M120,M117:M120,FALSE)</f>
        <v>1</v>
      </c>
      <c r="O120" t="str">
        <f ca="1">VLOOKUP(4,group13,2,0)</f>
        <v>すいようび</v>
      </c>
    </row>
    <row r="121" spans="1:15" x14ac:dyDescent="0.15">
      <c r="B121" s="20" t="s">
        <v>844</v>
      </c>
      <c r="C121" s="20"/>
      <c r="E121" s="20" t="s">
        <v>845</v>
      </c>
      <c r="F121" s="20"/>
      <c r="H121" s="20" t="s">
        <v>846</v>
      </c>
      <c r="I121" s="20"/>
      <c r="K121" s="20" t="s">
        <v>847</v>
      </c>
      <c r="L121" s="20"/>
      <c r="N121" s="20" t="s">
        <v>848</v>
      </c>
      <c r="O121" s="20"/>
    </row>
    <row r="122" spans="1:15" x14ac:dyDescent="0.15">
      <c r="A122">
        <f ca="1">RAND()</f>
        <v>0.15445115642411889</v>
      </c>
      <c r="B122">
        <f ca="1">RANK(A122,A122:A125,FALSE)</f>
        <v>4</v>
      </c>
      <c r="C122" t="str">
        <f ca="1">VLOOKUP(1,group14,2,0)</f>
        <v>すいか</v>
      </c>
      <c r="D122">
        <f ca="1">RAND()</f>
        <v>0.48399249138437328</v>
      </c>
      <c r="E122">
        <f ca="1">RANK(D122,D122:D125,FALSE)</f>
        <v>1</v>
      </c>
      <c r="F122" t="str">
        <f ca="1">VLOOKUP(1,group15,2,0)</f>
        <v>おりがみ</v>
      </c>
      <c r="G122">
        <f ca="1">RAND()</f>
        <v>0.56035529178594234</v>
      </c>
      <c r="H122">
        <f ca="1">RANK(G122,G122:G125,FALSE)</f>
        <v>4</v>
      </c>
      <c r="I122" t="str">
        <f ca="1">VLOOKUP(1,group16,2,0)</f>
        <v>さんりんしゃ</v>
      </c>
      <c r="J122">
        <f ca="1">RAND()</f>
        <v>0.18568523862126529</v>
      </c>
      <c r="K122">
        <f ca="1">RANK(J122,J122:J125,FALSE)</f>
        <v>3</v>
      </c>
      <c r="L122" t="str">
        <f ca="1">VLOOKUP(1,group17,2,0)</f>
        <v>たんぽぽ</v>
      </c>
      <c r="M122">
        <f ca="1">RAND()</f>
        <v>0.43836652314461899</v>
      </c>
      <c r="N122">
        <f ca="1">RANK(M122,M122:M125,FALSE)</f>
        <v>3</v>
      </c>
      <c r="O122" t="str">
        <f ca="1">VLOOKUP(1,group18,2,0)</f>
        <v>あじさい</v>
      </c>
    </row>
    <row r="123" spans="1:15" x14ac:dyDescent="0.15">
      <c r="A123">
        <f ca="1">RAND()</f>
        <v>0.43495887870742156</v>
      </c>
      <c r="B123">
        <f ca="1">RANK(A123,A122:A125,FALSE)</f>
        <v>2</v>
      </c>
      <c r="C123" t="str">
        <f ca="1">VLOOKUP(2,group14,2,0)</f>
        <v>とうか</v>
      </c>
      <c r="D123">
        <f ca="1">RAND()</f>
        <v>0.24277921284069104</v>
      </c>
      <c r="E123">
        <f ca="1">RANK(D123,D122:D125,FALSE)</f>
        <v>2</v>
      </c>
      <c r="F123" t="str">
        <f ca="1">VLOOKUP(2,group15,2,0)</f>
        <v>こくご</v>
      </c>
      <c r="G123">
        <f ca="1">RAND()</f>
        <v>0.86467996860482477</v>
      </c>
      <c r="H123">
        <f ca="1">RANK(G123,G122:G125,FALSE)</f>
        <v>2</v>
      </c>
      <c r="I123" t="str">
        <f ca="1">VLOOKUP(2,group16,2,0)</f>
        <v>ぎんこう</v>
      </c>
      <c r="J123">
        <f ca="1">RAND()</f>
        <v>0.74855967412269842</v>
      </c>
      <c r="K123">
        <f ca="1">RANK(J123,J122:J125,FALSE)</f>
        <v>1</v>
      </c>
      <c r="L123" t="str">
        <f ca="1">VLOOKUP(2,group17,2,0)</f>
        <v>おはじき</v>
      </c>
      <c r="M123">
        <f ca="1">RAND()</f>
        <v>0.8330477209802416</v>
      </c>
      <c r="N123">
        <f ca="1">RANK(M123,M122:M125,FALSE)</f>
        <v>2</v>
      </c>
      <c r="O123" t="str">
        <f ca="1">VLOOKUP(2,group18,2,0)</f>
        <v>うたう</v>
      </c>
    </row>
    <row r="124" spans="1:15" x14ac:dyDescent="0.15">
      <c r="A124">
        <f ca="1">RAND()</f>
        <v>0.78467803785007706</v>
      </c>
      <c r="B124">
        <f ca="1">RANK(A124,A122:A125,FALSE)</f>
        <v>1</v>
      </c>
      <c r="C124" t="str">
        <f ca="1">VLOOKUP(3,group14,2,0)</f>
        <v>ここのか</v>
      </c>
      <c r="D124">
        <f ca="1">RAND()</f>
        <v>6.8050751620087668E-2</v>
      </c>
      <c r="E124">
        <f ca="1">RANK(D124,D122:D125,FALSE)</f>
        <v>4</v>
      </c>
      <c r="F124" t="str">
        <f ca="1">VLOOKUP(3,group15,2,0)</f>
        <v>ずこう</v>
      </c>
      <c r="G124">
        <f ca="1">RAND()</f>
        <v>0.61744369157976631</v>
      </c>
      <c r="H124">
        <f ca="1">RANK(G124,G122:G125,FALSE)</f>
        <v>3</v>
      </c>
      <c r="I124" t="str">
        <f ca="1">VLOOKUP(3,group16,2,0)</f>
        <v>びょういん</v>
      </c>
      <c r="J124">
        <f ca="1">RAND()</f>
        <v>0.18399452253778825</v>
      </c>
      <c r="K124">
        <f ca="1">RANK(J124,J122:J125,FALSE)</f>
        <v>4</v>
      </c>
      <c r="L124" t="str">
        <f ca="1">VLOOKUP(3,group17,2,0)</f>
        <v>わなげ</v>
      </c>
      <c r="M124">
        <f ca="1">RAND()</f>
        <v>0.97934715078011891</v>
      </c>
      <c r="N124">
        <f ca="1">RANK(M124,M122:M125,FALSE)</f>
        <v>1</v>
      </c>
      <c r="O124" t="str">
        <f ca="1">VLOOKUP(3,group18,2,0)</f>
        <v>きく</v>
      </c>
    </row>
    <row r="125" spans="1:15" x14ac:dyDescent="0.15">
      <c r="A125">
        <f ca="1">RAND()</f>
        <v>0.43399611484523859</v>
      </c>
      <c r="B125">
        <f ca="1">RANK(A125,A122:A125,FALSE)</f>
        <v>3</v>
      </c>
      <c r="C125" t="str">
        <f ca="1">VLOOKUP(4,group14,2,0)</f>
        <v>よっか</v>
      </c>
      <c r="D125">
        <f ca="1">RAND()</f>
        <v>0.12217935270556124</v>
      </c>
      <c r="E125">
        <f ca="1">RANK(D125,D122:D125,FALSE)</f>
        <v>3</v>
      </c>
      <c r="F125" t="str">
        <f ca="1">VLOOKUP(4,group15,2,0)</f>
        <v>さんすう</v>
      </c>
      <c r="G125">
        <f ca="1">RAND()</f>
        <v>0.92815736726818454</v>
      </c>
      <c r="H125">
        <f ca="1">RANK(G125,G122:G125,FALSE)</f>
        <v>1</v>
      </c>
      <c r="I125" t="str">
        <f ca="1">VLOOKUP(4,group16,2,0)</f>
        <v>しょうぼうしょ</v>
      </c>
      <c r="J125">
        <f ca="1">RAND()</f>
        <v>0.30941282058906538</v>
      </c>
      <c r="K125">
        <f ca="1">RANK(J125,J122:J125,FALSE)</f>
        <v>2</v>
      </c>
      <c r="L125" t="str">
        <f ca="1">VLOOKUP(4,group17,2,0)</f>
        <v>たけとんぼ</v>
      </c>
      <c r="M125">
        <f ca="1">RAND()</f>
        <v>0.16383318260805069</v>
      </c>
      <c r="N125">
        <f ca="1">RANK(M125,M122:M125,FALSE)</f>
        <v>4</v>
      </c>
      <c r="O125" t="str">
        <f ca="1">VLOOKUP(4,group18,2,0)</f>
        <v>かく</v>
      </c>
    </row>
    <row r="126" spans="1:15" x14ac:dyDescent="0.15">
      <c r="B126" s="20" t="s">
        <v>850</v>
      </c>
      <c r="C126" s="20"/>
      <c r="E126" s="20" t="s">
        <v>851</v>
      </c>
      <c r="F126" s="20"/>
      <c r="H126" s="20" t="s">
        <v>852</v>
      </c>
      <c r="I126" s="20"/>
      <c r="K126" s="20" t="s">
        <v>853</v>
      </c>
      <c r="L126" s="20"/>
      <c r="N126" s="20" t="s">
        <v>854</v>
      </c>
      <c r="O126" s="20"/>
    </row>
    <row r="127" spans="1:15" x14ac:dyDescent="0.15">
      <c r="A127">
        <f ca="1">RAND()</f>
        <v>6.8484870376512297E-2</v>
      </c>
      <c r="B127">
        <f ca="1">RANK(A127,A127:A130,FALSE)</f>
        <v>4</v>
      </c>
      <c r="C127" t="str">
        <f ca="1">VLOOKUP(1,group19,2,0)</f>
        <v>だいこん</v>
      </c>
      <c r="D127">
        <f ca="1">RAND()</f>
        <v>0.73526089797075567</v>
      </c>
      <c r="E127">
        <f ca="1">RANK(D127,D127:D130,FALSE)</f>
        <v>2</v>
      </c>
      <c r="F127" t="str">
        <f ca="1">VLOOKUP(1,group20,2,0)</f>
        <v>こくばん</v>
      </c>
      <c r="G127">
        <f ca="1">RAND()</f>
        <v>9.0735294493676122E-2</v>
      </c>
      <c r="H127">
        <f ca="1">RANK(G127,G127:G130,FALSE)</f>
        <v>4</v>
      </c>
      <c r="I127" t="str">
        <f ca="1">VLOOKUP(1,group21,2,0)</f>
        <v>あまい</v>
      </c>
      <c r="J127">
        <f ca="1">RAND()</f>
        <v>0.67080009283672426</v>
      </c>
      <c r="K127">
        <f ca="1">RANK(J127,J127:J130,FALSE)</f>
        <v>4</v>
      </c>
      <c r="L127" t="str">
        <f ca="1">VLOOKUP(1,group22,2,0)</f>
        <v>かいだん</v>
      </c>
      <c r="M127">
        <f ca="1">RAND()</f>
        <v>0.16701974068649272</v>
      </c>
      <c r="N127">
        <f ca="1">RANK(M127,M127:M130,FALSE)</f>
        <v>4</v>
      </c>
      <c r="O127" t="str">
        <f ca="1">VLOOKUP(1,group23,2,0)</f>
        <v>ひまわり</v>
      </c>
    </row>
    <row r="128" spans="1:15" x14ac:dyDescent="0.15">
      <c r="A128">
        <f ca="1">RAND()</f>
        <v>0.55119306842687044</v>
      </c>
      <c r="B128">
        <f ca="1">RANK(A128,A127:A130,FALSE)</f>
        <v>1</v>
      </c>
      <c r="C128" t="str">
        <f ca="1">VLOOKUP(2,group19,2,0)</f>
        <v>うんてい</v>
      </c>
      <c r="D128">
        <f ca="1">RAND()</f>
        <v>0.27618956889793955</v>
      </c>
      <c r="E128">
        <f ca="1">RANK(D128,D127:D130,FALSE)</f>
        <v>3</v>
      </c>
      <c r="F128" t="str">
        <f ca="1">VLOOKUP(2,group20,2,0)</f>
        <v>おととい</v>
      </c>
      <c r="G128">
        <f ca="1">RAND()</f>
        <v>0.90101906870085369</v>
      </c>
      <c r="H128">
        <f ca="1">RANK(G128,G127:G130,FALSE)</f>
        <v>1</v>
      </c>
      <c r="I128" t="str">
        <f ca="1">VLOOKUP(2,group21,2,0)</f>
        <v>こんばんは</v>
      </c>
      <c r="J128">
        <f ca="1">RAND()</f>
        <v>0.84157319399201125</v>
      </c>
      <c r="K128">
        <f ca="1">RANK(J128,J127:J130,FALSE)</f>
        <v>2</v>
      </c>
      <c r="L128" t="str">
        <f ca="1">VLOOKUP(2,group22,2,0)</f>
        <v>あるく</v>
      </c>
      <c r="M128">
        <f ca="1">RAND()</f>
        <v>0.42232384606285911</v>
      </c>
      <c r="N128">
        <f ca="1">RANK(M128,M127:M130,FALSE)</f>
        <v>2</v>
      </c>
      <c r="O128" t="str">
        <f ca="1">VLOOKUP(2,group23,2,0)</f>
        <v>こくばん</v>
      </c>
    </row>
    <row r="129" spans="1:15" x14ac:dyDescent="0.15">
      <c r="A129">
        <f ca="1">RAND()</f>
        <v>0.29137047575955366</v>
      </c>
      <c r="B129">
        <f ca="1">RANK(A129,A127:A130,FALSE)</f>
        <v>3</v>
      </c>
      <c r="C129" t="str">
        <f ca="1">VLOOKUP(3,group19,2,0)</f>
        <v>すなば</v>
      </c>
      <c r="D129">
        <f ca="1">RAND()</f>
        <v>0.75629327142391689</v>
      </c>
      <c r="E129">
        <f ca="1">RANK(D129,D127:D130,FALSE)</f>
        <v>1</v>
      </c>
      <c r="F129" t="str">
        <f ca="1">VLOOKUP(3,group20,2,0)</f>
        <v>あした</v>
      </c>
      <c r="G129">
        <f ca="1">RAND()</f>
        <v>0.23840272669067064</v>
      </c>
      <c r="H129">
        <f ca="1">RANK(G129,G127:G130,FALSE)</f>
        <v>3</v>
      </c>
      <c r="I129" t="str">
        <f ca="1">VLOOKUP(3,group21,2,0)</f>
        <v>おはよう</v>
      </c>
      <c r="J129">
        <f ca="1">RAND()</f>
        <v>0.67906415326378444</v>
      </c>
      <c r="K129">
        <f ca="1">RANK(J129,J127:J130,FALSE)</f>
        <v>3</v>
      </c>
      <c r="L129" t="str">
        <f ca="1">VLOOKUP(3,group22,2,0)</f>
        <v>はしる</v>
      </c>
      <c r="M129">
        <f ca="1">RAND()</f>
        <v>0.22617485918547031</v>
      </c>
      <c r="N129">
        <f ca="1">RANK(M129,M127:M130,FALSE)</f>
        <v>3</v>
      </c>
      <c r="O129" t="str">
        <f ca="1">VLOOKUP(3,group23,2,0)</f>
        <v>つくえ</v>
      </c>
    </row>
    <row r="130" spans="1:15" x14ac:dyDescent="0.15">
      <c r="A130">
        <f ca="1">RAND()</f>
        <v>0.53448191712536031</v>
      </c>
      <c r="B130">
        <f ca="1">RANK(A130,A127:A130,FALSE)</f>
        <v>2</v>
      </c>
      <c r="C130" t="str">
        <f ca="1">VLOOKUP(4,group19,2,0)</f>
        <v>のぼりぼう</v>
      </c>
      <c r="D130">
        <f ca="1">RAND()</f>
        <v>4.2395612485565337E-2</v>
      </c>
      <c r="E130">
        <f ca="1">RANK(D130,D127:D130,FALSE)</f>
        <v>4</v>
      </c>
      <c r="F130" t="str">
        <f ca="1">VLOOKUP(4,group20,2,0)</f>
        <v>きのう</v>
      </c>
      <c r="G130">
        <f ca="1">RAND()</f>
        <v>0.25849075077393513</v>
      </c>
      <c r="H130">
        <f ca="1">RANK(G130,G127:G130,FALSE)</f>
        <v>2</v>
      </c>
      <c r="I130" t="str">
        <f ca="1">VLOOKUP(4,group21,2,0)</f>
        <v>こんにちは</v>
      </c>
      <c r="J130">
        <f ca="1">RAND()</f>
        <v>0.87944108490028716</v>
      </c>
      <c r="K130">
        <f ca="1">RANK(J130,J127:J130,FALSE)</f>
        <v>1</v>
      </c>
      <c r="L130" t="str">
        <f ca="1">VLOOKUP(4,group22,2,0)</f>
        <v>ける</v>
      </c>
      <c r="M130">
        <f ca="1">RAND()</f>
        <v>0.52244660289048073</v>
      </c>
      <c r="N130">
        <f ca="1">RANK(M130,M127:M130,FALSE)</f>
        <v>1</v>
      </c>
      <c r="O130" t="str">
        <f ca="1">VLOOKUP(4,group23,2,0)</f>
        <v>とけい</v>
      </c>
    </row>
    <row r="131" spans="1:15" x14ac:dyDescent="0.15">
      <c r="B131" s="20" t="s">
        <v>856</v>
      </c>
      <c r="C131" s="20"/>
      <c r="E131" s="20" t="s">
        <v>857</v>
      </c>
      <c r="F131" s="20"/>
      <c r="H131" s="20" t="s">
        <v>858</v>
      </c>
      <c r="I131" s="20"/>
      <c r="K131" s="20" t="s">
        <v>859</v>
      </c>
      <c r="L131" s="20"/>
      <c r="N131" s="20" t="s">
        <v>860</v>
      </c>
      <c r="O131" s="20"/>
    </row>
    <row r="132" spans="1:15" x14ac:dyDescent="0.15">
      <c r="A132">
        <f ca="1">RAND()</f>
        <v>0.60882240859709469</v>
      </c>
      <c r="B132">
        <f ca="1">RANK(A132,A132:A135,FALSE)</f>
        <v>2</v>
      </c>
      <c r="C132" t="str">
        <f ca="1">VLOOKUP(1,group24,2,0)</f>
        <v>だるま</v>
      </c>
      <c r="D132">
        <f ca="1">RAND()</f>
        <v>0.55223499700172785</v>
      </c>
      <c r="E132">
        <f ca="1">RANK(D132,D132:D135,FALSE)</f>
        <v>2</v>
      </c>
      <c r="F132" t="str">
        <f ca="1">VLOOKUP(1,group25,2,0)</f>
        <v>かくれんぼ</v>
      </c>
      <c r="G132">
        <f ca="1">RAND()</f>
        <v>0.11281874485386889</v>
      </c>
      <c r="H132">
        <f ca="1">RANK(G132,G132:G135,FALSE)</f>
        <v>4</v>
      </c>
      <c r="I132" t="e">
        <f>VLOOKUP(1,group26,2,0)</f>
        <v>#NAME?</v>
      </c>
      <c r="J132">
        <f ca="1">RAND()</f>
        <v>0.70489591406557339</v>
      </c>
      <c r="K132">
        <f ca="1">RANK(J132,J132:J135,FALSE)</f>
        <v>2</v>
      </c>
      <c r="M132">
        <f ca="1">RAND()</f>
        <v>0.54258900903764595</v>
      </c>
      <c r="N132">
        <f ca="1">RANK(M132,M132:M135,FALSE)</f>
        <v>1</v>
      </c>
    </row>
    <row r="133" spans="1:15" x14ac:dyDescent="0.15">
      <c r="A133">
        <f ca="1">RAND()</f>
        <v>0.13839509005195194</v>
      </c>
      <c r="B133">
        <f ca="1">RANK(A133,A132:A135,FALSE)</f>
        <v>4</v>
      </c>
      <c r="C133" t="str">
        <f ca="1">VLOOKUP(2,group24,2,0)</f>
        <v>おうだんほどう</v>
      </c>
      <c r="D133">
        <f ca="1">RAND()</f>
        <v>0.71078924616229833</v>
      </c>
      <c r="E133">
        <f ca="1">RANK(D133,D132:D135,FALSE)</f>
        <v>1</v>
      </c>
      <c r="F133" t="str">
        <f ca="1">VLOOKUP(2,group25,2,0)</f>
        <v>きょうしつ</v>
      </c>
      <c r="G133">
        <f ca="1">RAND()</f>
        <v>0.29541540825960055</v>
      </c>
      <c r="H133">
        <f ca="1">RANK(G133,G132:G135,FALSE)</f>
        <v>3</v>
      </c>
      <c r="I133" t="e">
        <f>VLOOKUP(2,group26,2,0)</f>
        <v>#NAME?</v>
      </c>
      <c r="J133">
        <f ca="1">RAND()</f>
        <v>0.86950009443688958</v>
      </c>
      <c r="K133">
        <f ca="1">RANK(J133,J132:J135,FALSE)</f>
        <v>1</v>
      </c>
      <c r="M133">
        <f ca="1">RAND()</f>
        <v>0.50944941229827789</v>
      </c>
      <c r="N133">
        <f ca="1">RANK(M133,M132:M135,FALSE)</f>
        <v>2</v>
      </c>
    </row>
    <row r="134" spans="1:15" x14ac:dyDescent="0.15">
      <c r="A134">
        <f ca="1">RAND()</f>
        <v>0.36207885594730671</v>
      </c>
      <c r="B134">
        <f ca="1">RANK(A134,A132:A135,FALSE)</f>
        <v>3</v>
      </c>
      <c r="C134" t="str">
        <f ca="1">VLOOKUP(3,group24,2,0)</f>
        <v>どうろ</v>
      </c>
      <c r="D134">
        <f ca="1">RAND()</f>
        <v>6.0759285466342128E-2</v>
      </c>
      <c r="E134">
        <f ca="1">RANK(D134,D132:D135,FALSE)</f>
        <v>3</v>
      </c>
      <c r="F134" t="str">
        <f ca="1">VLOOKUP(3,group25,2,0)</f>
        <v>としょしつ</v>
      </c>
      <c r="G134">
        <f ca="1">RAND()</f>
        <v>0.57822937250872375</v>
      </c>
      <c r="H134">
        <f ca="1">RANK(G134,G132:G135,FALSE)</f>
        <v>2</v>
      </c>
      <c r="I134" t="e">
        <f>VLOOKUP(3,group26,2,0)</f>
        <v>#NAME?</v>
      </c>
      <c r="J134">
        <f ca="1">RAND()</f>
        <v>0.56960045555746719</v>
      </c>
      <c r="K134">
        <f ca="1">RANK(J134,J132:J135,FALSE)</f>
        <v>3</v>
      </c>
      <c r="M134">
        <f ca="1">RAND()</f>
        <v>0.4986016988813593</v>
      </c>
      <c r="N134">
        <f ca="1">RANK(M134,M132:M135,FALSE)</f>
        <v>3</v>
      </c>
    </row>
    <row r="135" spans="1:15" x14ac:dyDescent="0.15">
      <c r="A135">
        <f ca="1">RAND()</f>
        <v>0.80460853331285054</v>
      </c>
      <c r="B135">
        <f ca="1">RANK(A135,A132:A135,FALSE)</f>
        <v>1</v>
      </c>
      <c r="C135" t="str">
        <f ca="1">VLOOKUP(4,group24,2,0)</f>
        <v>しんごうき</v>
      </c>
      <c r="D135">
        <f ca="1">RAND()</f>
        <v>1.0050334853420884E-3</v>
      </c>
      <c r="E135">
        <f ca="1">RANK(D135,D132:D135,FALSE)</f>
        <v>4</v>
      </c>
      <c r="F135" t="str">
        <f ca="1">VLOOKUP(4,group25,2,0)</f>
        <v>ずこうしつ</v>
      </c>
      <c r="G135">
        <f ca="1">RAND()</f>
        <v>0.60836917088966647</v>
      </c>
      <c r="H135">
        <f ca="1">RANK(G135,G132:G135,FALSE)</f>
        <v>1</v>
      </c>
      <c r="I135" t="e">
        <f>VLOOKUP(4,group26,2,0)</f>
        <v>#NAME?</v>
      </c>
      <c r="J135">
        <f ca="1">RAND()</f>
        <v>0.33903933811975906</v>
      </c>
      <c r="K135">
        <f ca="1">RANK(J135,J132:J135,FALSE)</f>
        <v>4</v>
      </c>
      <c r="M135">
        <f ca="1">RAND()</f>
        <v>0.19444865662476796</v>
      </c>
      <c r="N135">
        <f ca="1">RANK(M135,M132:M135,FALSE)</f>
        <v>4</v>
      </c>
    </row>
    <row r="136" spans="1:15" x14ac:dyDescent="0.15">
      <c r="B136" s="20" t="s">
        <v>866</v>
      </c>
      <c r="C136" s="20"/>
      <c r="E136" s="20" t="s">
        <v>972</v>
      </c>
      <c r="F136" s="20"/>
      <c r="H136" s="20" t="s">
        <v>973</v>
      </c>
      <c r="I136" s="20"/>
      <c r="K136" s="20" t="s">
        <v>974</v>
      </c>
      <c r="L136" s="20"/>
      <c r="N136" s="20" t="s">
        <v>975</v>
      </c>
      <c r="O136" s="20"/>
    </row>
    <row r="137" spans="1:15" x14ac:dyDescent="0.15">
      <c r="A137">
        <f ca="1">RAND()</f>
        <v>0.42843797648077786</v>
      </c>
      <c r="B137">
        <f ca="1">RANK(A137,A137:A140,FALSE)</f>
        <v>3</v>
      </c>
      <c r="D137">
        <f ca="1">RAND()</f>
        <v>0.47561356599279569</v>
      </c>
      <c r="E137">
        <f ca="1">RANK(D137,D137:D140,FALSE)</f>
        <v>2</v>
      </c>
      <c r="G137">
        <f ca="1">RAND()</f>
        <v>0.92891287714294413</v>
      </c>
      <c r="H137">
        <f ca="1">RANK(G137,G137:G140,FALSE)</f>
        <v>1</v>
      </c>
      <c r="J137">
        <f ca="1">RAND()</f>
        <v>0.58227483688675619</v>
      </c>
      <c r="K137">
        <f ca="1">RANK(J137,J137:J140,FALSE)</f>
        <v>2</v>
      </c>
      <c r="M137">
        <f ca="1">RAND()</f>
        <v>4.4491030263901443E-2</v>
      </c>
      <c r="N137">
        <f ca="1">RANK(M137,M137:M140,FALSE)</f>
        <v>4</v>
      </c>
    </row>
    <row r="138" spans="1:15" x14ac:dyDescent="0.15">
      <c r="A138">
        <f ca="1">RAND()</f>
        <v>0.83271728055330629</v>
      </c>
      <c r="B138">
        <f ca="1">RANK(A138,A137:A140,FALSE)</f>
        <v>2</v>
      </c>
      <c r="D138">
        <f ca="1">RAND()</f>
        <v>6.5702275301365853E-2</v>
      </c>
      <c r="E138">
        <f ca="1">RANK(D138,D137:D140,FALSE)</f>
        <v>4</v>
      </c>
      <c r="G138">
        <f ca="1">RAND()</f>
        <v>0.62581834989069685</v>
      </c>
      <c r="H138">
        <f ca="1">RANK(G138,G137:G140,FALSE)</f>
        <v>3</v>
      </c>
      <c r="J138">
        <f ca="1">RAND()</f>
        <v>0.49171648017043512</v>
      </c>
      <c r="K138">
        <f ca="1">RANK(J138,J137:J140,FALSE)</f>
        <v>3</v>
      </c>
      <c r="M138">
        <f ca="1">RAND()</f>
        <v>0.78284597748610973</v>
      </c>
      <c r="N138">
        <f ca="1">RANK(M138,M137:M140,FALSE)</f>
        <v>1</v>
      </c>
    </row>
    <row r="139" spans="1:15" x14ac:dyDescent="0.15">
      <c r="A139">
        <f ca="1">RAND()</f>
        <v>0.96184021300510791</v>
      </c>
      <c r="B139">
        <f ca="1">RANK(A139,A137:A140,FALSE)</f>
        <v>1</v>
      </c>
      <c r="D139">
        <f ca="1">RAND()</f>
        <v>0.49680316197835561</v>
      </c>
      <c r="E139">
        <f ca="1">RANK(D139,D137:D140,FALSE)</f>
        <v>1</v>
      </c>
      <c r="G139">
        <f ca="1">RAND()</f>
        <v>0.38516682503113908</v>
      </c>
      <c r="H139">
        <f ca="1">RANK(G139,G137:G140,FALSE)</f>
        <v>4</v>
      </c>
      <c r="J139">
        <f ca="1">RAND()</f>
        <v>3.1877348973306074E-2</v>
      </c>
      <c r="K139">
        <f ca="1">RANK(J139,J137:J140,FALSE)</f>
        <v>4</v>
      </c>
      <c r="M139">
        <f ca="1">RAND()</f>
        <v>0.15335142890863296</v>
      </c>
      <c r="N139">
        <f ca="1">RANK(M139,M137:M140,FALSE)</f>
        <v>3</v>
      </c>
    </row>
    <row r="140" spans="1:15" x14ac:dyDescent="0.15">
      <c r="A140">
        <f ca="1">RAND()</f>
        <v>0.21255467495762903</v>
      </c>
      <c r="B140">
        <f ca="1">RANK(A140,A137:A140,FALSE)</f>
        <v>4</v>
      </c>
      <c r="D140">
        <f ca="1">RAND()</f>
        <v>0.22270587956498988</v>
      </c>
      <c r="E140">
        <f ca="1">RANK(D140,D137:D140,FALSE)</f>
        <v>3</v>
      </c>
      <c r="G140">
        <f ca="1">RAND()</f>
        <v>0.67991111231941637</v>
      </c>
      <c r="H140">
        <f ca="1">RANK(G140,G137:G140,FALSE)</f>
        <v>2</v>
      </c>
      <c r="J140">
        <f ca="1">RAND()</f>
        <v>0.71719924437394311</v>
      </c>
      <c r="K140">
        <f ca="1">RANK(J140,J137:J140,FALSE)</f>
        <v>1</v>
      </c>
      <c r="M140">
        <f ca="1">RAND()</f>
        <v>0.2524703276671415</v>
      </c>
      <c r="N140">
        <f ca="1">RANK(M140,M137:M140,FALSE)</f>
        <v>2</v>
      </c>
    </row>
  </sheetData>
  <mergeCells count="140">
    <mergeCell ref="B136:C136"/>
    <mergeCell ref="E136:F136"/>
    <mergeCell ref="H136:I136"/>
    <mergeCell ref="K136:L136"/>
    <mergeCell ref="N136:O136"/>
    <mergeCell ref="B126:C126"/>
    <mergeCell ref="E126:F126"/>
    <mergeCell ref="H126:I126"/>
    <mergeCell ref="K126:L126"/>
    <mergeCell ref="N126:O126"/>
    <mergeCell ref="B131:C131"/>
    <mergeCell ref="E131:F131"/>
    <mergeCell ref="H131:I131"/>
    <mergeCell ref="K131:L131"/>
    <mergeCell ref="N131:O131"/>
    <mergeCell ref="B116:C116"/>
    <mergeCell ref="E116:F116"/>
    <mergeCell ref="H116:I116"/>
    <mergeCell ref="K116:L116"/>
    <mergeCell ref="N116:O116"/>
    <mergeCell ref="B121:C121"/>
    <mergeCell ref="E121:F121"/>
    <mergeCell ref="H121:I121"/>
    <mergeCell ref="K121:L121"/>
    <mergeCell ref="N121:O121"/>
    <mergeCell ref="B106:C106"/>
    <mergeCell ref="E106:F106"/>
    <mergeCell ref="H106:I106"/>
    <mergeCell ref="K106:L106"/>
    <mergeCell ref="N106:O106"/>
    <mergeCell ref="B111:C111"/>
    <mergeCell ref="E111:F111"/>
    <mergeCell ref="H111:I111"/>
    <mergeCell ref="K111:L111"/>
    <mergeCell ref="N111:O111"/>
    <mergeCell ref="B86:C86"/>
    <mergeCell ref="E86:F86"/>
    <mergeCell ref="H86:I86"/>
    <mergeCell ref="K86:L86"/>
    <mergeCell ref="N86:O86"/>
    <mergeCell ref="E91:F91"/>
    <mergeCell ref="B91:C91"/>
    <mergeCell ref="H91:I91"/>
    <mergeCell ref="K91:L91"/>
    <mergeCell ref="N91:O91"/>
    <mergeCell ref="B96:C96"/>
    <mergeCell ref="E96:F96"/>
    <mergeCell ref="H96:I96"/>
    <mergeCell ref="K96:L96"/>
    <mergeCell ref="N96:O96"/>
    <mergeCell ref="B101:C101"/>
    <mergeCell ref="E101:F101"/>
    <mergeCell ref="H101:I101"/>
    <mergeCell ref="K101:L101"/>
    <mergeCell ref="N101:O101"/>
    <mergeCell ref="B1:C1"/>
    <mergeCell ref="E1:F1"/>
    <mergeCell ref="H1:I1"/>
    <mergeCell ref="K1:L1"/>
    <mergeCell ref="N1:O1"/>
    <mergeCell ref="B6:C6"/>
    <mergeCell ref="E6:F6"/>
    <mergeCell ref="H6:I6"/>
    <mergeCell ref="K6:L6"/>
    <mergeCell ref="N6:O6"/>
    <mergeCell ref="B11:C11"/>
    <mergeCell ref="E11:F11"/>
    <mergeCell ref="H11:I11"/>
    <mergeCell ref="K11:L11"/>
    <mergeCell ref="N11:O11"/>
    <mergeCell ref="B16:C16"/>
    <mergeCell ref="E16:F16"/>
    <mergeCell ref="H16:I16"/>
    <mergeCell ref="K16:L16"/>
    <mergeCell ref="N16:O16"/>
    <mergeCell ref="B21:C21"/>
    <mergeCell ref="E21:F21"/>
    <mergeCell ref="H21:I21"/>
    <mergeCell ref="K21:L21"/>
    <mergeCell ref="N21:O21"/>
    <mergeCell ref="B26:C26"/>
    <mergeCell ref="E26:F26"/>
    <mergeCell ref="H26:I26"/>
    <mergeCell ref="K26:L26"/>
    <mergeCell ref="N26:O26"/>
    <mergeCell ref="B31:C31"/>
    <mergeCell ref="E31:F31"/>
    <mergeCell ref="H31:I31"/>
    <mergeCell ref="K31:L31"/>
    <mergeCell ref="N31:O31"/>
    <mergeCell ref="B36:C36"/>
    <mergeCell ref="E36:F36"/>
    <mergeCell ref="H36:I36"/>
    <mergeCell ref="K36:L36"/>
    <mergeCell ref="N36:O36"/>
    <mergeCell ref="B41:C41"/>
    <mergeCell ref="E41:F41"/>
    <mergeCell ref="H41:I41"/>
    <mergeCell ref="K41:L41"/>
    <mergeCell ref="N41:O41"/>
    <mergeCell ref="B46:C46"/>
    <mergeCell ref="E46:F46"/>
    <mergeCell ref="H46:I46"/>
    <mergeCell ref="K46:L46"/>
    <mergeCell ref="N46:O46"/>
    <mergeCell ref="B51:C51"/>
    <mergeCell ref="E51:F51"/>
    <mergeCell ref="H51:I51"/>
    <mergeCell ref="K51:L51"/>
    <mergeCell ref="N51:O51"/>
    <mergeCell ref="B56:C56"/>
    <mergeCell ref="E56:F56"/>
    <mergeCell ref="H56:I56"/>
    <mergeCell ref="K56:L56"/>
    <mergeCell ref="N56:O56"/>
    <mergeCell ref="B61:C61"/>
    <mergeCell ref="E61:F61"/>
    <mergeCell ref="H61:I61"/>
    <mergeCell ref="K61:L61"/>
    <mergeCell ref="N61:O61"/>
    <mergeCell ref="B66:C66"/>
    <mergeCell ref="E66:F66"/>
    <mergeCell ref="H66:I66"/>
    <mergeCell ref="K66:L66"/>
    <mergeCell ref="N66:O66"/>
    <mergeCell ref="B81:C81"/>
    <mergeCell ref="E81:F81"/>
    <mergeCell ref="H81:I81"/>
    <mergeCell ref="K81:L81"/>
    <mergeCell ref="N81:O81"/>
    <mergeCell ref="B71:C71"/>
    <mergeCell ref="E71:F71"/>
    <mergeCell ref="H71:I71"/>
    <mergeCell ref="K71:L71"/>
    <mergeCell ref="N71:O71"/>
    <mergeCell ref="B76:C76"/>
    <mergeCell ref="E76:F76"/>
    <mergeCell ref="H76:I76"/>
    <mergeCell ref="K76:L76"/>
    <mergeCell ref="N76:O76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2"/>
  <sheetViews>
    <sheetView workbookViewId="0">
      <selection activeCell="E8" sqref="E8"/>
    </sheetView>
  </sheetViews>
  <sheetFormatPr defaultRowHeight="13.5" x14ac:dyDescent="0.15"/>
  <cols>
    <col min="1" max="1" width="4.125" customWidth="1"/>
    <col min="2" max="2" width="4.5" bestFit="1" customWidth="1"/>
    <col min="3" max="3" width="3.5" bestFit="1" customWidth="1"/>
  </cols>
  <sheetData>
    <row r="1" spans="1:3" x14ac:dyDescent="0.15">
      <c r="A1">
        <f t="shared" ref="A1:A64" ca="1" si="0">RAND()</f>
        <v>0.33311248921900161</v>
      </c>
      <c r="B1">
        <f ca="1">RANK(A1,A$1:A$132,FALSE)</f>
        <v>89</v>
      </c>
      <c r="C1" s="1" t="s">
        <v>976</v>
      </c>
    </row>
    <row r="2" spans="1:3" x14ac:dyDescent="0.15">
      <c r="A2">
        <f t="shared" ca="1" si="0"/>
        <v>0.50510638704227806</v>
      </c>
      <c r="B2">
        <f t="shared" ref="B2:B65" ca="1" si="1">RANK(A2,A$1:A$132,FALSE)</f>
        <v>65</v>
      </c>
      <c r="C2" s="1" t="s">
        <v>977</v>
      </c>
    </row>
    <row r="3" spans="1:3" x14ac:dyDescent="0.15">
      <c r="A3">
        <f t="shared" ca="1" si="0"/>
        <v>0.540564054840588</v>
      </c>
      <c r="B3">
        <f t="shared" ca="1" si="1"/>
        <v>57</v>
      </c>
      <c r="C3" s="1" t="s">
        <v>978</v>
      </c>
    </row>
    <row r="4" spans="1:3" x14ac:dyDescent="0.15">
      <c r="A4">
        <f t="shared" ca="1" si="0"/>
        <v>0.91109590549898656</v>
      </c>
      <c r="B4">
        <f t="shared" ca="1" si="1"/>
        <v>5</v>
      </c>
      <c r="C4" s="1" t="s">
        <v>979</v>
      </c>
    </row>
    <row r="5" spans="1:3" x14ac:dyDescent="0.15">
      <c r="A5">
        <f t="shared" ca="1" si="0"/>
        <v>0.46261634742929192</v>
      </c>
      <c r="B5">
        <f t="shared" ca="1" si="1"/>
        <v>70</v>
      </c>
      <c r="C5" s="1" t="s">
        <v>980</v>
      </c>
    </row>
    <row r="6" spans="1:3" x14ac:dyDescent="0.15">
      <c r="A6">
        <f t="shared" ca="1" si="0"/>
        <v>0.76487883944108004</v>
      </c>
      <c r="B6">
        <f t="shared" ca="1" si="1"/>
        <v>20</v>
      </c>
      <c r="C6" s="1" t="s">
        <v>981</v>
      </c>
    </row>
    <row r="7" spans="1:3" x14ac:dyDescent="0.15">
      <c r="A7">
        <f t="shared" ca="1" si="0"/>
        <v>0.66260174083671575</v>
      </c>
      <c r="B7">
        <f t="shared" ca="1" si="1"/>
        <v>35</v>
      </c>
      <c r="C7" s="1" t="s">
        <v>982</v>
      </c>
    </row>
    <row r="8" spans="1:3" x14ac:dyDescent="0.15">
      <c r="A8">
        <f t="shared" ca="1" si="0"/>
        <v>0.37109418434180252</v>
      </c>
      <c r="B8">
        <f t="shared" ca="1" si="1"/>
        <v>81</v>
      </c>
      <c r="C8" s="1" t="s">
        <v>983</v>
      </c>
    </row>
    <row r="9" spans="1:3" x14ac:dyDescent="0.15">
      <c r="A9">
        <f t="shared" ca="1" si="0"/>
        <v>0.84709138513460125</v>
      </c>
      <c r="B9">
        <f t="shared" ca="1" si="1"/>
        <v>11</v>
      </c>
      <c r="C9" s="1" t="s">
        <v>984</v>
      </c>
    </row>
    <row r="10" spans="1:3" x14ac:dyDescent="0.15">
      <c r="A10">
        <f t="shared" ca="1" si="0"/>
        <v>0.75737614362019834</v>
      </c>
      <c r="B10">
        <f t="shared" ca="1" si="1"/>
        <v>21</v>
      </c>
      <c r="C10" s="1" t="s">
        <v>985</v>
      </c>
    </row>
    <row r="11" spans="1:3" x14ac:dyDescent="0.15">
      <c r="A11">
        <f t="shared" ca="1" si="0"/>
        <v>0.86860503081257046</v>
      </c>
      <c r="B11">
        <f t="shared" ca="1" si="1"/>
        <v>8</v>
      </c>
      <c r="C11" s="1" t="s">
        <v>986</v>
      </c>
    </row>
    <row r="12" spans="1:3" x14ac:dyDescent="0.15">
      <c r="A12">
        <f t="shared" ca="1" si="0"/>
        <v>0.86641588739991904</v>
      </c>
      <c r="B12">
        <f t="shared" ca="1" si="1"/>
        <v>9</v>
      </c>
      <c r="C12" s="1" t="s">
        <v>987</v>
      </c>
    </row>
    <row r="13" spans="1:3" x14ac:dyDescent="0.15">
      <c r="A13">
        <f t="shared" ca="1" si="0"/>
        <v>0.97961498534330393</v>
      </c>
      <c r="B13">
        <f t="shared" ca="1" si="1"/>
        <v>2</v>
      </c>
      <c r="C13" s="1" t="s">
        <v>988</v>
      </c>
    </row>
    <row r="14" spans="1:3" x14ac:dyDescent="0.15">
      <c r="A14">
        <f t="shared" ca="1" si="0"/>
        <v>0.31491885595517333</v>
      </c>
      <c r="B14">
        <f t="shared" ca="1" si="1"/>
        <v>92</v>
      </c>
      <c r="C14" s="1" t="s">
        <v>989</v>
      </c>
    </row>
    <row r="15" spans="1:3" x14ac:dyDescent="0.15">
      <c r="A15">
        <f t="shared" ca="1" si="0"/>
        <v>0.31107929436405901</v>
      </c>
      <c r="B15">
        <f t="shared" ca="1" si="1"/>
        <v>93</v>
      </c>
      <c r="C15" s="1" t="s">
        <v>990</v>
      </c>
    </row>
    <row r="16" spans="1:3" x14ac:dyDescent="0.15">
      <c r="A16">
        <f t="shared" ca="1" si="0"/>
        <v>0.14095164292036577</v>
      </c>
      <c r="B16">
        <f t="shared" ca="1" si="1"/>
        <v>116</v>
      </c>
      <c r="C16" s="1" t="s">
        <v>991</v>
      </c>
    </row>
    <row r="17" spans="1:3" x14ac:dyDescent="0.15">
      <c r="A17">
        <f t="shared" ca="1" si="0"/>
        <v>0.16906898954788685</v>
      </c>
      <c r="B17">
        <f t="shared" ca="1" si="1"/>
        <v>111</v>
      </c>
      <c r="C17" s="1" t="s">
        <v>992</v>
      </c>
    </row>
    <row r="18" spans="1:3" x14ac:dyDescent="0.15">
      <c r="A18">
        <f t="shared" ca="1" si="0"/>
        <v>0.17394582599810393</v>
      </c>
      <c r="B18">
        <f t="shared" ca="1" si="1"/>
        <v>108</v>
      </c>
      <c r="C18" s="1" t="s">
        <v>993</v>
      </c>
    </row>
    <row r="19" spans="1:3" x14ac:dyDescent="0.15">
      <c r="A19">
        <f t="shared" ca="1" si="0"/>
        <v>0.32691006948815227</v>
      </c>
      <c r="B19">
        <f t="shared" ca="1" si="1"/>
        <v>90</v>
      </c>
      <c r="C19" s="1" t="s">
        <v>994</v>
      </c>
    </row>
    <row r="20" spans="1:3" x14ac:dyDescent="0.15">
      <c r="A20">
        <f t="shared" ca="1" si="0"/>
        <v>0.75549493125079892</v>
      </c>
      <c r="B20">
        <f t="shared" ca="1" si="1"/>
        <v>22</v>
      </c>
      <c r="C20" s="1" t="s">
        <v>995</v>
      </c>
    </row>
    <row r="21" spans="1:3" x14ac:dyDescent="0.15">
      <c r="A21">
        <f t="shared" ca="1" si="0"/>
        <v>0.52485485227535966</v>
      </c>
      <c r="B21">
        <f t="shared" ca="1" si="1"/>
        <v>58</v>
      </c>
      <c r="C21" s="1" t="s">
        <v>996</v>
      </c>
    </row>
    <row r="22" spans="1:3" x14ac:dyDescent="0.15">
      <c r="A22">
        <f t="shared" ca="1" si="0"/>
        <v>0.51145977778630303</v>
      </c>
      <c r="B22">
        <f t="shared" ca="1" si="1"/>
        <v>62</v>
      </c>
      <c r="C22" s="1" t="s">
        <v>997</v>
      </c>
    </row>
    <row r="23" spans="1:3" x14ac:dyDescent="0.15">
      <c r="A23">
        <f t="shared" ca="1" si="0"/>
        <v>0.13843671436959604</v>
      </c>
      <c r="B23">
        <f t="shared" ca="1" si="1"/>
        <v>117</v>
      </c>
      <c r="C23" s="1" t="s">
        <v>998</v>
      </c>
    </row>
    <row r="24" spans="1:3" x14ac:dyDescent="0.15">
      <c r="A24">
        <f t="shared" ca="1" si="0"/>
        <v>0.70837793412502981</v>
      </c>
      <c r="B24">
        <f t="shared" ca="1" si="1"/>
        <v>28</v>
      </c>
      <c r="C24" s="1" t="s">
        <v>999</v>
      </c>
    </row>
    <row r="25" spans="1:3" x14ac:dyDescent="0.15">
      <c r="A25">
        <f t="shared" ca="1" si="0"/>
        <v>0.50915759993241194</v>
      </c>
      <c r="B25">
        <f t="shared" ca="1" si="1"/>
        <v>64</v>
      </c>
      <c r="C25" s="1" t="s">
        <v>1000</v>
      </c>
    </row>
    <row r="26" spans="1:3" x14ac:dyDescent="0.15">
      <c r="A26">
        <f t="shared" ca="1" si="0"/>
        <v>0.2101070396711946</v>
      </c>
      <c r="B26">
        <f t="shared" ca="1" si="1"/>
        <v>105</v>
      </c>
      <c r="C26" s="1" t="s">
        <v>1001</v>
      </c>
    </row>
    <row r="27" spans="1:3" x14ac:dyDescent="0.15">
      <c r="A27">
        <f t="shared" ca="1" si="0"/>
        <v>5.8538511134216931E-2</v>
      </c>
      <c r="B27">
        <f t="shared" ca="1" si="1"/>
        <v>123</v>
      </c>
      <c r="C27" s="1" t="s">
        <v>1002</v>
      </c>
    </row>
    <row r="28" spans="1:3" x14ac:dyDescent="0.15">
      <c r="A28">
        <f t="shared" ca="1" si="0"/>
        <v>0.78274778904593034</v>
      </c>
      <c r="B28">
        <f t="shared" ca="1" si="1"/>
        <v>18</v>
      </c>
      <c r="C28" s="1" t="s">
        <v>1003</v>
      </c>
    </row>
    <row r="29" spans="1:3" x14ac:dyDescent="0.15">
      <c r="A29">
        <f t="shared" ca="1" si="0"/>
        <v>0.75209139153906135</v>
      </c>
      <c r="B29">
        <f t="shared" ca="1" si="1"/>
        <v>23</v>
      </c>
      <c r="C29" s="1" t="s">
        <v>1004</v>
      </c>
    </row>
    <row r="30" spans="1:3" x14ac:dyDescent="0.15">
      <c r="A30">
        <f t="shared" ca="1" si="0"/>
        <v>0.28255310980626447</v>
      </c>
      <c r="B30">
        <f t="shared" ca="1" si="1"/>
        <v>96</v>
      </c>
      <c r="C30" s="1" t="s">
        <v>1005</v>
      </c>
    </row>
    <row r="31" spans="1:3" x14ac:dyDescent="0.15">
      <c r="A31">
        <f t="shared" ca="1" si="0"/>
        <v>0.24811442325682387</v>
      </c>
      <c r="B31">
        <f t="shared" ca="1" si="1"/>
        <v>101</v>
      </c>
      <c r="C31" s="1" t="s">
        <v>1006</v>
      </c>
    </row>
    <row r="32" spans="1:3" x14ac:dyDescent="0.15">
      <c r="A32">
        <f t="shared" ca="1" si="0"/>
        <v>0.51831361613646354</v>
      </c>
      <c r="B32">
        <f t="shared" ca="1" si="1"/>
        <v>59</v>
      </c>
      <c r="C32" s="1" t="s">
        <v>1007</v>
      </c>
    </row>
    <row r="33" spans="1:3" x14ac:dyDescent="0.15">
      <c r="A33">
        <f t="shared" ca="1" si="0"/>
        <v>0.64440627738185785</v>
      </c>
      <c r="B33">
        <f t="shared" ca="1" si="1"/>
        <v>41</v>
      </c>
      <c r="C33" s="1" t="s">
        <v>1008</v>
      </c>
    </row>
    <row r="34" spans="1:3" x14ac:dyDescent="0.15">
      <c r="A34">
        <f t="shared" ca="1" si="0"/>
        <v>0.60651116172643893</v>
      </c>
      <c r="B34">
        <f t="shared" ca="1" si="1"/>
        <v>45</v>
      </c>
      <c r="C34" s="1" t="s">
        <v>1009</v>
      </c>
    </row>
    <row r="35" spans="1:3" x14ac:dyDescent="0.15">
      <c r="A35">
        <f t="shared" ca="1" si="0"/>
        <v>0.94094105095492575</v>
      </c>
      <c r="B35">
        <f t="shared" ca="1" si="1"/>
        <v>3</v>
      </c>
      <c r="C35" s="1" t="s">
        <v>1010</v>
      </c>
    </row>
    <row r="36" spans="1:3" x14ac:dyDescent="0.15">
      <c r="A36">
        <f t="shared" ca="1" si="0"/>
        <v>0.58060577269090052</v>
      </c>
      <c r="B36">
        <f t="shared" ca="1" si="1"/>
        <v>50</v>
      </c>
      <c r="C36" s="1" t="s">
        <v>1011</v>
      </c>
    </row>
    <row r="37" spans="1:3" x14ac:dyDescent="0.15">
      <c r="A37">
        <f t="shared" ca="1" si="0"/>
        <v>0.73665309284127201</v>
      </c>
      <c r="B37">
        <f t="shared" ca="1" si="1"/>
        <v>24</v>
      </c>
      <c r="C37" s="1" t="s">
        <v>1012</v>
      </c>
    </row>
    <row r="38" spans="1:3" x14ac:dyDescent="0.15">
      <c r="A38">
        <f t="shared" ca="1" si="0"/>
        <v>0.6260638676741036</v>
      </c>
      <c r="B38">
        <f t="shared" ca="1" si="1"/>
        <v>43</v>
      </c>
      <c r="C38" s="1" t="s">
        <v>1013</v>
      </c>
    </row>
    <row r="39" spans="1:3" x14ac:dyDescent="0.15">
      <c r="A39">
        <f t="shared" ca="1" si="0"/>
        <v>7.2928039527966115E-2</v>
      </c>
      <c r="B39">
        <f t="shared" ca="1" si="1"/>
        <v>122</v>
      </c>
      <c r="C39" s="1" t="s">
        <v>1014</v>
      </c>
    </row>
    <row r="40" spans="1:3" x14ac:dyDescent="0.15">
      <c r="A40">
        <f t="shared" ca="1" si="0"/>
        <v>0.35109795503764052</v>
      </c>
      <c r="B40">
        <f t="shared" ca="1" si="1"/>
        <v>84</v>
      </c>
      <c r="C40" s="1" t="s">
        <v>1015</v>
      </c>
    </row>
    <row r="41" spans="1:3" x14ac:dyDescent="0.15">
      <c r="A41">
        <f t="shared" ca="1" si="0"/>
        <v>0.44681291562754755</v>
      </c>
      <c r="B41">
        <f t="shared" ca="1" si="1"/>
        <v>73</v>
      </c>
      <c r="C41" s="1" t="s">
        <v>1016</v>
      </c>
    </row>
    <row r="42" spans="1:3" x14ac:dyDescent="0.15">
      <c r="A42">
        <f t="shared" ca="1" si="0"/>
        <v>0.20403799193064609</v>
      </c>
      <c r="B42">
        <f t="shared" ca="1" si="1"/>
        <v>106</v>
      </c>
      <c r="C42" s="1" t="s">
        <v>1017</v>
      </c>
    </row>
    <row r="43" spans="1:3" x14ac:dyDescent="0.15">
      <c r="A43">
        <f t="shared" ca="1" si="0"/>
        <v>0.12355835283614536</v>
      </c>
      <c r="B43">
        <f t="shared" ca="1" si="1"/>
        <v>119</v>
      </c>
      <c r="C43" s="1" t="s">
        <v>1018</v>
      </c>
    </row>
    <row r="44" spans="1:3" x14ac:dyDescent="0.15">
      <c r="A44">
        <f t="shared" ca="1" si="0"/>
        <v>0.25482596424039361</v>
      </c>
      <c r="B44">
        <f t="shared" ca="1" si="1"/>
        <v>100</v>
      </c>
      <c r="C44" s="1" t="s">
        <v>1019</v>
      </c>
    </row>
    <row r="45" spans="1:3" x14ac:dyDescent="0.15">
      <c r="A45">
        <f t="shared" ca="1" si="0"/>
        <v>0.66207362058531471</v>
      </c>
      <c r="B45">
        <f t="shared" ca="1" si="1"/>
        <v>36</v>
      </c>
      <c r="C45" s="1" t="s">
        <v>1020</v>
      </c>
    </row>
    <row r="46" spans="1:3" x14ac:dyDescent="0.15">
      <c r="A46">
        <f t="shared" ca="1" si="0"/>
        <v>0.78449381188874334</v>
      </c>
      <c r="B46">
        <f t="shared" ca="1" si="1"/>
        <v>17</v>
      </c>
      <c r="C46" s="1" t="s">
        <v>1021</v>
      </c>
    </row>
    <row r="47" spans="1:3" x14ac:dyDescent="0.15">
      <c r="A47">
        <f t="shared" ca="1" si="0"/>
        <v>0.35202338798324406</v>
      </c>
      <c r="B47">
        <f t="shared" ca="1" si="1"/>
        <v>83</v>
      </c>
      <c r="C47" s="1" t="s">
        <v>1022</v>
      </c>
    </row>
    <row r="48" spans="1:3" x14ac:dyDescent="0.15">
      <c r="A48">
        <f t="shared" ca="1" si="0"/>
        <v>0.84120102688465281</v>
      </c>
      <c r="B48">
        <f t="shared" ca="1" si="1"/>
        <v>13</v>
      </c>
      <c r="C48" s="1" t="s">
        <v>1023</v>
      </c>
    </row>
    <row r="49" spans="1:3" x14ac:dyDescent="0.15">
      <c r="A49">
        <f t="shared" ca="1" si="0"/>
        <v>0.58144906559659515</v>
      </c>
      <c r="B49">
        <f t="shared" ca="1" si="1"/>
        <v>49</v>
      </c>
      <c r="C49" s="1" t="s">
        <v>1024</v>
      </c>
    </row>
    <row r="50" spans="1:3" x14ac:dyDescent="0.15">
      <c r="A50">
        <f t="shared" ca="1" si="0"/>
        <v>2.5538217000598662E-2</v>
      </c>
      <c r="B50">
        <f t="shared" ca="1" si="1"/>
        <v>127</v>
      </c>
      <c r="C50" s="1" t="s">
        <v>1025</v>
      </c>
    </row>
    <row r="51" spans="1:3" x14ac:dyDescent="0.15">
      <c r="A51">
        <f t="shared" ca="1" si="0"/>
        <v>0.64753673850560678</v>
      </c>
      <c r="B51">
        <f t="shared" ca="1" si="1"/>
        <v>39</v>
      </c>
      <c r="C51" s="1" t="s">
        <v>1026</v>
      </c>
    </row>
    <row r="52" spans="1:3" x14ac:dyDescent="0.15">
      <c r="A52">
        <f t="shared" ca="1" si="0"/>
        <v>0.40985500522303286</v>
      </c>
      <c r="B52">
        <f t="shared" ca="1" si="1"/>
        <v>78</v>
      </c>
      <c r="C52" s="1" t="s">
        <v>1027</v>
      </c>
    </row>
    <row r="53" spans="1:3" x14ac:dyDescent="0.15">
      <c r="A53">
        <f t="shared" ca="1" si="0"/>
        <v>4.5226135095767228E-2</v>
      </c>
      <c r="B53">
        <f t="shared" ca="1" si="1"/>
        <v>124</v>
      </c>
      <c r="C53" s="1" t="s">
        <v>1028</v>
      </c>
    </row>
    <row r="54" spans="1:3" x14ac:dyDescent="0.15">
      <c r="A54">
        <f t="shared" ca="1" si="0"/>
        <v>1.3984764217771395E-2</v>
      </c>
      <c r="B54">
        <f t="shared" ca="1" si="1"/>
        <v>130</v>
      </c>
      <c r="C54" s="1" t="s">
        <v>1029</v>
      </c>
    </row>
    <row r="55" spans="1:3" x14ac:dyDescent="0.15">
      <c r="A55">
        <f t="shared" ca="1" si="0"/>
        <v>0.66082952543963469</v>
      </c>
      <c r="B55">
        <f t="shared" ca="1" si="1"/>
        <v>37</v>
      </c>
      <c r="C55" s="1" t="s">
        <v>1030</v>
      </c>
    </row>
    <row r="56" spans="1:3" x14ac:dyDescent="0.15">
      <c r="A56">
        <f t="shared" ca="1" si="0"/>
        <v>0.47182734949479821</v>
      </c>
      <c r="B56">
        <f t="shared" ca="1" si="1"/>
        <v>69</v>
      </c>
      <c r="C56" s="1" t="s">
        <v>1031</v>
      </c>
    </row>
    <row r="57" spans="1:3" x14ac:dyDescent="0.15">
      <c r="A57">
        <f t="shared" ca="1" si="0"/>
        <v>0.87130661080048744</v>
      </c>
      <c r="B57">
        <f t="shared" ca="1" si="1"/>
        <v>7</v>
      </c>
      <c r="C57" s="1" t="s">
        <v>1032</v>
      </c>
    </row>
    <row r="58" spans="1:3" x14ac:dyDescent="0.15">
      <c r="A58">
        <f t="shared" ca="1" si="0"/>
        <v>0.51083915228453947</v>
      </c>
      <c r="B58">
        <f t="shared" ca="1" si="1"/>
        <v>63</v>
      </c>
      <c r="C58" s="1" t="s">
        <v>1033</v>
      </c>
    </row>
    <row r="59" spans="1:3" x14ac:dyDescent="0.15">
      <c r="A59">
        <f t="shared" ca="1" si="0"/>
        <v>0.25641211790326091</v>
      </c>
      <c r="B59">
        <f t="shared" ca="1" si="1"/>
        <v>99</v>
      </c>
      <c r="C59" s="1" t="s">
        <v>1034</v>
      </c>
    </row>
    <row r="60" spans="1:3" x14ac:dyDescent="0.15">
      <c r="A60">
        <f t="shared" ca="1" si="0"/>
        <v>0.6256098492011154</v>
      </c>
      <c r="B60">
        <f t="shared" ca="1" si="1"/>
        <v>44</v>
      </c>
      <c r="C60" s="1" t="s">
        <v>1035</v>
      </c>
    </row>
    <row r="61" spans="1:3" x14ac:dyDescent="0.15">
      <c r="A61">
        <f t="shared" ca="1" si="0"/>
        <v>0.33921980860462386</v>
      </c>
      <c r="B61">
        <f t="shared" ca="1" si="1"/>
        <v>88</v>
      </c>
      <c r="C61" s="1" t="s">
        <v>1036</v>
      </c>
    </row>
    <row r="62" spans="1:3" x14ac:dyDescent="0.15">
      <c r="A62">
        <f t="shared" ca="1" si="0"/>
        <v>0.84852534917307354</v>
      </c>
      <c r="B62">
        <f t="shared" ca="1" si="1"/>
        <v>10</v>
      </c>
      <c r="C62" s="1" t="s">
        <v>1037</v>
      </c>
    </row>
    <row r="63" spans="1:3" x14ac:dyDescent="0.15">
      <c r="A63">
        <f t="shared" ca="1" si="0"/>
        <v>9.4306559809455015E-2</v>
      </c>
      <c r="B63">
        <f t="shared" ca="1" si="1"/>
        <v>120</v>
      </c>
      <c r="C63" s="1" t="s">
        <v>1038</v>
      </c>
    </row>
    <row r="64" spans="1:3" x14ac:dyDescent="0.15">
      <c r="A64">
        <f t="shared" ca="1" si="0"/>
        <v>0.48302330624289647</v>
      </c>
      <c r="B64">
        <f t="shared" ca="1" si="1"/>
        <v>68</v>
      </c>
      <c r="C64" s="1" t="s">
        <v>1039</v>
      </c>
    </row>
    <row r="65" spans="1:3" x14ac:dyDescent="0.15">
      <c r="A65">
        <f t="shared" ref="A65:A128" ca="1" si="2">RAND()</f>
        <v>0.1960498678473519</v>
      </c>
      <c r="B65">
        <f t="shared" ca="1" si="1"/>
        <v>107</v>
      </c>
      <c r="C65" s="1" t="s">
        <v>1040</v>
      </c>
    </row>
    <row r="66" spans="1:3" x14ac:dyDescent="0.15">
      <c r="A66">
        <f t="shared" ca="1" si="2"/>
        <v>0.34605087410681223</v>
      </c>
      <c r="B66">
        <f t="shared" ref="B66:B129" ca="1" si="3">RANK(A66,A$1:A$132,FALSE)</f>
        <v>86</v>
      </c>
      <c r="C66" s="1" t="s">
        <v>1041</v>
      </c>
    </row>
    <row r="67" spans="1:3" x14ac:dyDescent="0.15">
      <c r="A67">
        <f t="shared" ca="1" si="2"/>
        <v>0.38018061871121733</v>
      </c>
      <c r="B67">
        <f t="shared" ca="1" si="3"/>
        <v>80</v>
      </c>
      <c r="C67" s="1" t="s">
        <v>1042</v>
      </c>
    </row>
    <row r="68" spans="1:3" x14ac:dyDescent="0.15">
      <c r="A68">
        <f t="shared" ca="1" si="2"/>
        <v>0.8454251081625348</v>
      </c>
      <c r="B68">
        <f t="shared" ca="1" si="3"/>
        <v>12</v>
      </c>
      <c r="C68" s="1" t="s">
        <v>1043</v>
      </c>
    </row>
    <row r="69" spans="1:3" x14ac:dyDescent="0.15">
      <c r="A69">
        <f t="shared" ca="1" si="2"/>
        <v>0.23528993964521383</v>
      </c>
      <c r="B69">
        <f t="shared" ca="1" si="3"/>
        <v>103</v>
      </c>
      <c r="C69" s="1" t="s">
        <v>1044</v>
      </c>
    </row>
    <row r="70" spans="1:3" x14ac:dyDescent="0.15">
      <c r="A70">
        <f t="shared" ca="1" si="2"/>
        <v>0.71841423080761957</v>
      </c>
      <c r="B70">
        <f t="shared" ca="1" si="3"/>
        <v>27</v>
      </c>
      <c r="C70" s="1" t="s">
        <v>1045</v>
      </c>
    </row>
    <row r="71" spans="1:3" x14ac:dyDescent="0.15">
      <c r="A71">
        <f t="shared" ca="1" si="2"/>
        <v>0.4874858821796364</v>
      </c>
      <c r="B71">
        <f t="shared" ca="1" si="3"/>
        <v>67</v>
      </c>
      <c r="C71" s="1" t="s">
        <v>1046</v>
      </c>
    </row>
    <row r="72" spans="1:3" x14ac:dyDescent="0.15">
      <c r="A72">
        <f t="shared" ca="1" si="2"/>
        <v>0.45283670443664625</v>
      </c>
      <c r="B72">
        <f t="shared" ca="1" si="3"/>
        <v>72</v>
      </c>
      <c r="C72" s="1" t="s">
        <v>1047</v>
      </c>
    </row>
    <row r="73" spans="1:3" x14ac:dyDescent="0.15">
      <c r="A73">
        <f t="shared" ca="1" si="2"/>
        <v>0.82406047265070614</v>
      </c>
      <c r="B73">
        <f t="shared" ca="1" si="3"/>
        <v>14</v>
      </c>
      <c r="C73" s="1" t="s">
        <v>1048</v>
      </c>
    </row>
    <row r="74" spans="1:3" x14ac:dyDescent="0.15">
      <c r="A74">
        <f t="shared" ca="1" si="2"/>
        <v>0.45373338632731997</v>
      </c>
      <c r="B74">
        <f t="shared" ca="1" si="3"/>
        <v>71</v>
      </c>
      <c r="C74" s="1" t="s">
        <v>1049</v>
      </c>
    </row>
    <row r="75" spans="1:3" x14ac:dyDescent="0.15">
      <c r="A75">
        <f t="shared" ca="1" si="2"/>
        <v>0.59848344960718858</v>
      </c>
      <c r="B75">
        <f t="shared" ca="1" si="3"/>
        <v>46</v>
      </c>
      <c r="C75" s="1" t="s">
        <v>1050</v>
      </c>
    </row>
    <row r="76" spans="1:3" x14ac:dyDescent="0.15">
      <c r="A76">
        <f t="shared" ca="1" si="2"/>
        <v>0.14441082243215186</v>
      </c>
      <c r="B76">
        <f t="shared" ca="1" si="3"/>
        <v>114</v>
      </c>
      <c r="C76" s="1" t="s">
        <v>1051</v>
      </c>
    </row>
    <row r="77" spans="1:3" x14ac:dyDescent="0.15">
      <c r="A77">
        <f t="shared" ca="1" si="2"/>
        <v>0.98521600133177023</v>
      </c>
      <c r="B77">
        <f t="shared" ca="1" si="3"/>
        <v>1</v>
      </c>
      <c r="C77" s="1" t="s">
        <v>1052</v>
      </c>
    </row>
    <row r="78" spans="1:3" x14ac:dyDescent="0.15">
      <c r="A78">
        <f t="shared" ca="1" si="2"/>
        <v>8.8471029226154796E-3</v>
      </c>
      <c r="B78">
        <f t="shared" ca="1" si="3"/>
        <v>131</v>
      </c>
      <c r="C78" s="1" t="s">
        <v>1053</v>
      </c>
    </row>
    <row r="79" spans="1:3" x14ac:dyDescent="0.15">
      <c r="A79">
        <f t="shared" ca="1" si="2"/>
        <v>0.66700642501099827</v>
      </c>
      <c r="B79">
        <f t="shared" ca="1" si="3"/>
        <v>34</v>
      </c>
      <c r="C79" s="1" t="s">
        <v>1054</v>
      </c>
    </row>
    <row r="80" spans="1:3" x14ac:dyDescent="0.15">
      <c r="A80">
        <f t="shared" ca="1" si="2"/>
        <v>0.44281685890053735</v>
      </c>
      <c r="B80">
        <f t="shared" ca="1" si="3"/>
        <v>74</v>
      </c>
      <c r="C80" s="1" t="s">
        <v>1055</v>
      </c>
    </row>
    <row r="81" spans="1:3" x14ac:dyDescent="0.15">
      <c r="A81">
        <f t="shared" ca="1" si="2"/>
        <v>0.64668701380515325</v>
      </c>
      <c r="B81">
        <f t="shared" ca="1" si="3"/>
        <v>40</v>
      </c>
      <c r="C81" s="1" t="s">
        <v>1056</v>
      </c>
    </row>
    <row r="82" spans="1:3" x14ac:dyDescent="0.15">
      <c r="A82">
        <f t="shared" ca="1" si="2"/>
        <v>0.79151759889060791</v>
      </c>
      <c r="B82">
        <f t="shared" ca="1" si="3"/>
        <v>16</v>
      </c>
      <c r="C82" s="1" t="s">
        <v>1057</v>
      </c>
    </row>
    <row r="83" spans="1:3" x14ac:dyDescent="0.15">
      <c r="A83">
        <f t="shared" ca="1" si="2"/>
        <v>0.28367539886766047</v>
      </c>
      <c r="B83">
        <f t="shared" ca="1" si="3"/>
        <v>95</v>
      </c>
      <c r="C83" s="1" t="s">
        <v>1058</v>
      </c>
    </row>
    <row r="84" spans="1:3" x14ac:dyDescent="0.15">
      <c r="A84">
        <f t="shared" ca="1" si="2"/>
        <v>0.44219318968656429</v>
      </c>
      <c r="B84">
        <f t="shared" ca="1" si="3"/>
        <v>75</v>
      </c>
      <c r="C84" s="1" t="s">
        <v>1059</v>
      </c>
    </row>
    <row r="85" spans="1:3" x14ac:dyDescent="0.15">
      <c r="A85">
        <f t="shared" ca="1" si="2"/>
        <v>0.81357093471887809</v>
      </c>
      <c r="B85">
        <f t="shared" ca="1" si="3"/>
        <v>15</v>
      </c>
      <c r="C85" s="1" t="s">
        <v>1060</v>
      </c>
    </row>
    <row r="86" spans="1:3" x14ac:dyDescent="0.15">
      <c r="A86">
        <f t="shared" ca="1" si="2"/>
        <v>0.77640141379308092</v>
      </c>
      <c r="B86">
        <f t="shared" ca="1" si="3"/>
        <v>19</v>
      </c>
      <c r="C86" s="1" t="s">
        <v>1061</v>
      </c>
    </row>
    <row r="87" spans="1:3" x14ac:dyDescent="0.15">
      <c r="A87">
        <f t="shared" ca="1" si="2"/>
        <v>0.16743089964064461</v>
      </c>
      <c r="B87">
        <f t="shared" ca="1" si="3"/>
        <v>112</v>
      </c>
      <c r="C87" s="1" t="s">
        <v>1062</v>
      </c>
    </row>
    <row r="88" spans="1:3" x14ac:dyDescent="0.15">
      <c r="A88">
        <f t="shared" ca="1" si="2"/>
        <v>2.2357871860086753E-2</v>
      </c>
      <c r="B88">
        <f t="shared" ca="1" si="3"/>
        <v>129</v>
      </c>
      <c r="C88" s="1" t="s">
        <v>1063</v>
      </c>
    </row>
    <row r="89" spans="1:3" x14ac:dyDescent="0.15">
      <c r="A89">
        <f t="shared" ca="1" si="2"/>
        <v>0.69977842718746552</v>
      </c>
      <c r="B89">
        <f t="shared" ca="1" si="3"/>
        <v>30</v>
      </c>
      <c r="C89" s="1" t="s">
        <v>1064</v>
      </c>
    </row>
    <row r="90" spans="1:3" x14ac:dyDescent="0.15">
      <c r="A90">
        <f t="shared" ca="1" si="2"/>
        <v>0.5704467513004865</v>
      </c>
      <c r="B90">
        <f t="shared" ca="1" si="3"/>
        <v>51</v>
      </c>
      <c r="C90" s="1" t="s">
        <v>1065</v>
      </c>
    </row>
    <row r="91" spans="1:3" x14ac:dyDescent="0.15">
      <c r="A91">
        <f t="shared" ca="1" si="2"/>
        <v>0.13186426852296462</v>
      </c>
      <c r="B91">
        <f t="shared" ca="1" si="3"/>
        <v>118</v>
      </c>
      <c r="C91" s="1" t="s">
        <v>1066</v>
      </c>
    </row>
    <row r="92" spans="1:3" x14ac:dyDescent="0.15">
      <c r="A92">
        <f t="shared" ca="1" si="2"/>
        <v>0.54479193991248676</v>
      </c>
      <c r="B92">
        <f t="shared" ca="1" si="3"/>
        <v>54</v>
      </c>
      <c r="C92" s="1" t="s">
        <v>1067</v>
      </c>
    </row>
    <row r="93" spans="1:3" x14ac:dyDescent="0.15">
      <c r="A93">
        <f t="shared" ca="1" si="2"/>
        <v>0.4086829558620747</v>
      </c>
      <c r="B93">
        <f t="shared" ca="1" si="3"/>
        <v>79</v>
      </c>
      <c r="C93" s="1" t="s">
        <v>1068</v>
      </c>
    </row>
    <row r="94" spans="1:3" x14ac:dyDescent="0.15">
      <c r="A94">
        <f t="shared" ca="1" si="2"/>
        <v>0.36647035982700182</v>
      </c>
      <c r="B94">
        <f t="shared" ca="1" si="3"/>
        <v>82</v>
      </c>
      <c r="C94" s="1" t="s">
        <v>1069</v>
      </c>
    </row>
    <row r="95" spans="1:3" x14ac:dyDescent="0.15">
      <c r="A95">
        <f t="shared" ca="1" si="2"/>
        <v>7.3738499831876858E-3</v>
      </c>
      <c r="B95">
        <f t="shared" ca="1" si="3"/>
        <v>132</v>
      </c>
      <c r="C95" s="1" t="s">
        <v>1070</v>
      </c>
    </row>
    <row r="96" spans="1:3" x14ac:dyDescent="0.15">
      <c r="A96">
        <f t="shared" ca="1" si="2"/>
        <v>0.6782541986503916</v>
      </c>
      <c r="B96">
        <f t="shared" ca="1" si="3"/>
        <v>32</v>
      </c>
      <c r="C96" s="1" t="s">
        <v>1071</v>
      </c>
    </row>
    <row r="97" spans="1:3" x14ac:dyDescent="0.15">
      <c r="A97">
        <f t="shared" ca="1" si="2"/>
        <v>0.22957823931676546</v>
      </c>
      <c r="B97">
        <f t="shared" ca="1" si="3"/>
        <v>104</v>
      </c>
      <c r="C97" s="1" t="s">
        <v>1072</v>
      </c>
    </row>
    <row r="98" spans="1:3" x14ac:dyDescent="0.15">
      <c r="A98">
        <f t="shared" ca="1" si="2"/>
        <v>2.275773458989816E-2</v>
      </c>
      <c r="B98">
        <f t="shared" ca="1" si="3"/>
        <v>128</v>
      </c>
      <c r="C98" s="1" t="s">
        <v>1073</v>
      </c>
    </row>
    <row r="99" spans="1:3" x14ac:dyDescent="0.15">
      <c r="A99">
        <f t="shared" ca="1" si="2"/>
        <v>0.93317146818774277</v>
      </c>
      <c r="B99">
        <f t="shared" ca="1" si="3"/>
        <v>4</v>
      </c>
      <c r="C99" s="1" t="s">
        <v>1074</v>
      </c>
    </row>
    <row r="100" spans="1:3" x14ac:dyDescent="0.15">
      <c r="A100">
        <f t="shared" ca="1" si="2"/>
        <v>0.43137646508880634</v>
      </c>
      <c r="B100">
        <f t="shared" ca="1" si="3"/>
        <v>77</v>
      </c>
      <c r="C100" s="1" t="s">
        <v>1075</v>
      </c>
    </row>
    <row r="101" spans="1:3" x14ac:dyDescent="0.15">
      <c r="A101">
        <f t="shared" ca="1" si="2"/>
        <v>0.14339964220673851</v>
      </c>
      <c r="B101">
        <f t="shared" ca="1" si="3"/>
        <v>115</v>
      </c>
      <c r="C101" s="1" t="s">
        <v>1076</v>
      </c>
    </row>
    <row r="102" spans="1:3" x14ac:dyDescent="0.15">
      <c r="A102">
        <f t="shared" ca="1" si="2"/>
        <v>0.88407095317999485</v>
      </c>
      <c r="B102">
        <f t="shared" ca="1" si="3"/>
        <v>6</v>
      </c>
      <c r="C102" s="1" t="s">
        <v>1077</v>
      </c>
    </row>
    <row r="103" spans="1:3" x14ac:dyDescent="0.15">
      <c r="A103">
        <f t="shared" ca="1" si="2"/>
        <v>0.34270006232392913</v>
      </c>
      <c r="B103">
        <f t="shared" ca="1" si="3"/>
        <v>87</v>
      </c>
      <c r="C103" s="1" t="s">
        <v>1078</v>
      </c>
    </row>
    <row r="104" spans="1:3" x14ac:dyDescent="0.15">
      <c r="A104">
        <f t="shared" ca="1" si="2"/>
        <v>2.7674426925330842E-2</v>
      </c>
      <c r="B104">
        <f t="shared" ca="1" si="3"/>
        <v>126</v>
      </c>
      <c r="C104" s="1" t="s">
        <v>1079</v>
      </c>
    </row>
    <row r="105" spans="1:3" x14ac:dyDescent="0.15">
      <c r="A105">
        <f t="shared" ca="1" si="2"/>
        <v>0.5643008136565304</v>
      </c>
      <c r="B105">
        <f t="shared" ca="1" si="3"/>
        <v>53</v>
      </c>
      <c r="C105" s="1" t="s">
        <v>1080</v>
      </c>
    </row>
    <row r="106" spans="1:3" x14ac:dyDescent="0.15">
      <c r="A106">
        <f t="shared" ca="1" si="2"/>
        <v>3.8837156723049548E-2</v>
      </c>
      <c r="B106">
        <f t="shared" ca="1" si="3"/>
        <v>125</v>
      </c>
      <c r="C106" s="1" t="s">
        <v>1081</v>
      </c>
    </row>
    <row r="107" spans="1:3" x14ac:dyDescent="0.15">
      <c r="A107">
        <f t="shared" ca="1" si="2"/>
        <v>0.32095741108479237</v>
      </c>
      <c r="B107">
        <f t="shared" ca="1" si="3"/>
        <v>91</v>
      </c>
      <c r="C107" s="1" t="s">
        <v>1082</v>
      </c>
    </row>
    <row r="108" spans="1:3" x14ac:dyDescent="0.15">
      <c r="A108">
        <f t="shared" ca="1" si="2"/>
        <v>0.28845489416330172</v>
      </c>
      <c r="B108">
        <f t="shared" ca="1" si="3"/>
        <v>94</v>
      </c>
      <c r="C108" s="1" t="s">
        <v>1083</v>
      </c>
    </row>
    <row r="109" spans="1:3" x14ac:dyDescent="0.15">
      <c r="A109">
        <f t="shared" ca="1" si="2"/>
        <v>0.59547768774152876</v>
      </c>
      <c r="B109">
        <f t="shared" ca="1" si="3"/>
        <v>47</v>
      </c>
      <c r="C109" s="1" t="s">
        <v>1084</v>
      </c>
    </row>
    <row r="110" spans="1:3" x14ac:dyDescent="0.15">
      <c r="A110">
        <f t="shared" ca="1" si="2"/>
        <v>0.54237797535792631</v>
      </c>
      <c r="B110">
        <f t="shared" ca="1" si="3"/>
        <v>56</v>
      </c>
      <c r="C110" s="1" t="s">
        <v>1085</v>
      </c>
    </row>
    <row r="111" spans="1:3" x14ac:dyDescent="0.15">
      <c r="A111">
        <f t="shared" ca="1" si="2"/>
        <v>0.72010443927203049</v>
      </c>
      <c r="B111">
        <f t="shared" ca="1" si="3"/>
        <v>25</v>
      </c>
      <c r="C111" s="1" t="s">
        <v>1086</v>
      </c>
    </row>
    <row r="112" spans="1:3" x14ac:dyDescent="0.15">
      <c r="A112">
        <f t="shared" ca="1" si="2"/>
        <v>0.51533788927857849</v>
      </c>
      <c r="B112">
        <f t="shared" ca="1" si="3"/>
        <v>60</v>
      </c>
      <c r="C112" s="1" t="s">
        <v>1087</v>
      </c>
    </row>
    <row r="113" spans="1:3" x14ac:dyDescent="0.15">
      <c r="A113">
        <f t="shared" ca="1" si="2"/>
        <v>0.57030799985309688</v>
      </c>
      <c r="B113">
        <f t="shared" ca="1" si="3"/>
        <v>52</v>
      </c>
      <c r="C113" s="1" t="s">
        <v>1088</v>
      </c>
    </row>
    <row r="114" spans="1:3" x14ac:dyDescent="0.15">
      <c r="A114">
        <f t="shared" ca="1" si="2"/>
        <v>0.17152231276674546</v>
      </c>
      <c r="B114">
        <f t="shared" ca="1" si="3"/>
        <v>110</v>
      </c>
      <c r="C114" s="1" t="s">
        <v>1089</v>
      </c>
    </row>
    <row r="115" spans="1:3" x14ac:dyDescent="0.15">
      <c r="A115">
        <f t="shared" ca="1" si="2"/>
        <v>0.59094700594303529</v>
      </c>
      <c r="B115">
        <f t="shared" ca="1" si="3"/>
        <v>48</v>
      </c>
      <c r="C115" s="1" t="s">
        <v>1090</v>
      </c>
    </row>
    <row r="116" spans="1:3" x14ac:dyDescent="0.15">
      <c r="A116">
        <f t="shared" ca="1" si="2"/>
        <v>0.27017247618448104</v>
      </c>
      <c r="B116">
        <f t="shared" ca="1" si="3"/>
        <v>97</v>
      </c>
      <c r="C116" s="1" t="s">
        <v>1091</v>
      </c>
    </row>
    <row r="117" spans="1:3" x14ac:dyDescent="0.15">
      <c r="A117">
        <f t="shared" ca="1" si="2"/>
        <v>0.54291518018730056</v>
      </c>
      <c r="B117">
        <f t="shared" ca="1" si="3"/>
        <v>55</v>
      </c>
      <c r="C117" s="1" t="s">
        <v>1092</v>
      </c>
    </row>
    <row r="118" spans="1:3" x14ac:dyDescent="0.15">
      <c r="A118">
        <f t="shared" ca="1" si="2"/>
        <v>0.15920801571116372</v>
      </c>
      <c r="B118">
        <f t="shared" ca="1" si="3"/>
        <v>113</v>
      </c>
      <c r="C118" s="1" t="s">
        <v>1093</v>
      </c>
    </row>
    <row r="119" spans="1:3" x14ac:dyDescent="0.15">
      <c r="A119">
        <f t="shared" ca="1" si="2"/>
        <v>0.71976344644369006</v>
      </c>
      <c r="B119">
        <f t="shared" ca="1" si="3"/>
        <v>26</v>
      </c>
      <c r="C119" s="1" t="s">
        <v>1094</v>
      </c>
    </row>
    <row r="120" spans="1:3" x14ac:dyDescent="0.15">
      <c r="A120">
        <f t="shared" ca="1" si="2"/>
        <v>0.51390499309328874</v>
      </c>
      <c r="B120">
        <f t="shared" ca="1" si="3"/>
        <v>61</v>
      </c>
      <c r="C120" s="1" t="s">
        <v>1095</v>
      </c>
    </row>
    <row r="121" spans="1:3" x14ac:dyDescent="0.15">
      <c r="A121">
        <f t="shared" ca="1" si="2"/>
        <v>0.43589441375458149</v>
      </c>
      <c r="B121">
        <f t="shared" ca="1" si="3"/>
        <v>76</v>
      </c>
      <c r="C121" s="1" t="s">
        <v>1096</v>
      </c>
    </row>
    <row r="122" spans="1:3" x14ac:dyDescent="0.15">
      <c r="A122">
        <f t="shared" ca="1" si="2"/>
        <v>0.68381579389492675</v>
      </c>
      <c r="B122">
        <f t="shared" ca="1" si="3"/>
        <v>31</v>
      </c>
      <c r="C122" s="1" t="s">
        <v>1097</v>
      </c>
    </row>
    <row r="123" spans="1:3" x14ac:dyDescent="0.15">
      <c r="A123">
        <f t="shared" ca="1" si="2"/>
        <v>0.65054360274164524</v>
      </c>
      <c r="B123">
        <f t="shared" ca="1" si="3"/>
        <v>38</v>
      </c>
      <c r="C123" s="1" t="s">
        <v>1098</v>
      </c>
    </row>
    <row r="124" spans="1:3" x14ac:dyDescent="0.15">
      <c r="A124">
        <f t="shared" ca="1" si="2"/>
        <v>0.70326343545641801</v>
      </c>
      <c r="B124">
        <f t="shared" ca="1" si="3"/>
        <v>29</v>
      </c>
      <c r="C124" s="1" t="s">
        <v>1099</v>
      </c>
    </row>
    <row r="125" spans="1:3" x14ac:dyDescent="0.15">
      <c r="A125">
        <f t="shared" ca="1" si="2"/>
        <v>0.17355963887846537</v>
      </c>
      <c r="B125">
        <f t="shared" ca="1" si="3"/>
        <v>109</v>
      </c>
      <c r="C125" s="1" t="s">
        <v>1100</v>
      </c>
    </row>
    <row r="126" spans="1:3" x14ac:dyDescent="0.15">
      <c r="A126">
        <f t="shared" ca="1" si="2"/>
        <v>0.34620019999631013</v>
      </c>
      <c r="B126">
        <f t="shared" ca="1" si="3"/>
        <v>85</v>
      </c>
      <c r="C126" s="1" t="s">
        <v>1101</v>
      </c>
    </row>
    <row r="127" spans="1:3" x14ac:dyDescent="0.15">
      <c r="A127">
        <f t="shared" ca="1" si="2"/>
        <v>0.2587412039742476</v>
      </c>
      <c r="B127">
        <f t="shared" ca="1" si="3"/>
        <v>98</v>
      </c>
      <c r="C127" s="1" t="s">
        <v>1102</v>
      </c>
    </row>
    <row r="128" spans="1:3" x14ac:dyDescent="0.15">
      <c r="A128">
        <f t="shared" ca="1" si="2"/>
        <v>0.64335331609853819</v>
      </c>
      <c r="B128">
        <f t="shared" ca="1" si="3"/>
        <v>42</v>
      </c>
      <c r="C128" s="1" t="s">
        <v>1103</v>
      </c>
    </row>
    <row r="129" spans="1:3" x14ac:dyDescent="0.15">
      <c r="A129">
        <f ca="1">RAND()</f>
        <v>0.67419003471356098</v>
      </c>
      <c r="B129">
        <f t="shared" ca="1" si="3"/>
        <v>33</v>
      </c>
      <c r="C129" s="1" t="s">
        <v>1104</v>
      </c>
    </row>
    <row r="130" spans="1:3" x14ac:dyDescent="0.15">
      <c r="A130">
        <f ca="1">RAND()</f>
        <v>0.49203861569681095</v>
      </c>
      <c r="B130">
        <f ca="1">RANK(A130,A$1:A$132,FALSE)</f>
        <v>66</v>
      </c>
      <c r="C130" s="1" t="s">
        <v>1105</v>
      </c>
    </row>
    <row r="131" spans="1:3" x14ac:dyDescent="0.15">
      <c r="A131">
        <f ca="1">RAND()</f>
        <v>0.23612590152826451</v>
      </c>
      <c r="B131">
        <f ca="1">RANK(A131,A$1:A$132,FALSE)</f>
        <v>102</v>
      </c>
      <c r="C131" s="1" t="s">
        <v>1106</v>
      </c>
    </row>
    <row r="132" spans="1:3" x14ac:dyDescent="0.15">
      <c r="A132">
        <f ca="1">RAND()</f>
        <v>7.9207901729375529E-2</v>
      </c>
      <c r="B132">
        <f ca="1">RANK(A132,A$1:A$132,FALSE)</f>
        <v>121</v>
      </c>
      <c r="C132" s="1" t="s">
        <v>1107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159</vt:i4>
      </vt:variant>
    </vt:vector>
  </HeadingPairs>
  <TitlesOfParts>
    <vt:vector size="162" baseType="lpstr">
      <vt:lpstr>印刷シート</vt:lpstr>
      <vt:lpstr>言葉リスト</vt:lpstr>
      <vt:lpstr>Sheet1</vt:lpstr>
      <vt:lpstr>group01</vt:lpstr>
      <vt:lpstr>group02</vt:lpstr>
      <vt:lpstr>group03</vt:lpstr>
      <vt:lpstr>group04</vt:lpstr>
      <vt:lpstr>group05</vt:lpstr>
      <vt:lpstr>group06</vt:lpstr>
      <vt:lpstr>group07</vt:lpstr>
      <vt:lpstr>group08</vt:lpstr>
      <vt:lpstr>group09</vt:lpstr>
      <vt:lpstr>group10</vt:lpstr>
      <vt:lpstr>group11</vt:lpstr>
      <vt:lpstr>group12</vt:lpstr>
      <vt:lpstr>group13</vt:lpstr>
      <vt:lpstr>group14</vt:lpstr>
      <vt:lpstr>group15</vt:lpstr>
      <vt:lpstr>group16</vt:lpstr>
      <vt:lpstr>group17</vt:lpstr>
      <vt:lpstr>group18</vt:lpstr>
      <vt:lpstr>group19</vt:lpstr>
      <vt:lpstr>group20</vt:lpstr>
      <vt:lpstr>group21</vt:lpstr>
      <vt:lpstr>group22</vt:lpstr>
      <vt:lpstr>group23</vt:lpstr>
      <vt:lpstr>group24</vt:lpstr>
      <vt:lpstr>group25</vt:lpstr>
      <vt:lpstr>list001</vt:lpstr>
      <vt:lpstr>list002</vt:lpstr>
      <vt:lpstr>list003</vt:lpstr>
      <vt:lpstr>list004</vt:lpstr>
      <vt:lpstr>list005</vt:lpstr>
      <vt:lpstr>list006</vt:lpstr>
      <vt:lpstr>list007</vt:lpstr>
      <vt:lpstr>list008</vt:lpstr>
      <vt:lpstr>list009</vt:lpstr>
      <vt:lpstr>list010</vt:lpstr>
      <vt:lpstr>list011</vt:lpstr>
      <vt:lpstr>list012</vt:lpstr>
      <vt:lpstr>list013</vt:lpstr>
      <vt:lpstr>list014</vt:lpstr>
      <vt:lpstr>list015</vt:lpstr>
      <vt:lpstr>list016</vt:lpstr>
      <vt:lpstr>list017</vt:lpstr>
      <vt:lpstr>list018</vt:lpstr>
      <vt:lpstr>list019</vt:lpstr>
      <vt:lpstr>list020</vt:lpstr>
      <vt:lpstr>list021</vt:lpstr>
      <vt:lpstr>list022</vt:lpstr>
      <vt:lpstr>list023</vt:lpstr>
      <vt:lpstr>list024</vt:lpstr>
      <vt:lpstr>list025</vt:lpstr>
      <vt:lpstr>list026</vt:lpstr>
      <vt:lpstr>list027</vt:lpstr>
      <vt:lpstr>list028</vt:lpstr>
      <vt:lpstr>list029</vt:lpstr>
      <vt:lpstr>list030</vt:lpstr>
      <vt:lpstr>list031</vt:lpstr>
      <vt:lpstr>list032</vt:lpstr>
      <vt:lpstr>list033</vt:lpstr>
      <vt:lpstr>list034</vt:lpstr>
      <vt:lpstr>list035</vt:lpstr>
      <vt:lpstr>list036</vt:lpstr>
      <vt:lpstr>list037</vt:lpstr>
      <vt:lpstr>list038</vt:lpstr>
      <vt:lpstr>list039</vt:lpstr>
      <vt:lpstr>list040</vt:lpstr>
      <vt:lpstr>list041</vt:lpstr>
      <vt:lpstr>list042</vt:lpstr>
      <vt:lpstr>list043</vt:lpstr>
      <vt:lpstr>list044</vt:lpstr>
      <vt:lpstr>list045</vt:lpstr>
      <vt:lpstr>list046</vt:lpstr>
      <vt:lpstr>list047</vt:lpstr>
      <vt:lpstr>list048</vt:lpstr>
      <vt:lpstr>list049</vt:lpstr>
      <vt:lpstr>list050</vt:lpstr>
      <vt:lpstr>list051</vt:lpstr>
      <vt:lpstr>list052</vt:lpstr>
      <vt:lpstr>list053</vt:lpstr>
      <vt:lpstr>list054</vt:lpstr>
      <vt:lpstr>list055</vt:lpstr>
      <vt:lpstr>list056</vt:lpstr>
      <vt:lpstr>list057</vt:lpstr>
      <vt:lpstr>list058</vt:lpstr>
      <vt:lpstr>list059</vt:lpstr>
      <vt:lpstr>list060</vt:lpstr>
      <vt:lpstr>list061</vt:lpstr>
      <vt:lpstr>list062</vt:lpstr>
      <vt:lpstr>list063</vt:lpstr>
      <vt:lpstr>list064</vt:lpstr>
      <vt:lpstr>list065</vt:lpstr>
      <vt:lpstr>list066</vt:lpstr>
      <vt:lpstr>list067</vt:lpstr>
      <vt:lpstr>list068</vt:lpstr>
      <vt:lpstr>list069</vt:lpstr>
      <vt:lpstr>list070</vt:lpstr>
      <vt:lpstr>list071</vt:lpstr>
      <vt:lpstr>list072</vt:lpstr>
      <vt:lpstr>list073</vt:lpstr>
      <vt:lpstr>list074</vt:lpstr>
      <vt:lpstr>list075</vt:lpstr>
      <vt:lpstr>list076</vt:lpstr>
      <vt:lpstr>list077</vt:lpstr>
      <vt:lpstr>list078</vt:lpstr>
      <vt:lpstr>list079</vt:lpstr>
      <vt:lpstr>list080</vt:lpstr>
      <vt:lpstr>list081</vt:lpstr>
      <vt:lpstr>list082</vt:lpstr>
      <vt:lpstr>list083</vt:lpstr>
      <vt:lpstr>list084</vt:lpstr>
      <vt:lpstr>list085</vt:lpstr>
      <vt:lpstr>list086</vt:lpstr>
      <vt:lpstr>list087</vt:lpstr>
      <vt:lpstr>list088</vt:lpstr>
      <vt:lpstr>list089</vt:lpstr>
      <vt:lpstr>list090</vt:lpstr>
      <vt:lpstr>list091</vt:lpstr>
      <vt:lpstr>list092</vt:lpstr>
      <vt:lpstr>list093</vt:lpstr>
      <vt:lpstr>list094</vt:lpstr>
      <vt:lpstr>list095</vt:lpstr>
      <vt:lpstr>list096</vt:lpstr>
      <vt:lpstr>list097</vt:lpstr>
      <vt:lpstr>list098</vt:lpstr>
      <vt:lpstr>list099</vt:lpstr>
      <vt:lpstr>list100</vt:lpstr>
      <vt:lpstr>list101</vt:lpstr>
      <vt:lpstr>list102</vt:lpstr>
      <vt:lpstr>list103</vt:lpstr>
      <vt:lpstr>list104</vt:lpstr>
      <vt:lpstr>list105</vt:lpstr>
      <vt:lpstr>list106</vt:lpstr>
      <vt:lpstr>list107</vt:lpstr>
      <vt:lpstr>list108</vt:lpstr>
      <vt:lpstr>list109</vt:lpstr>
      <vt:lpstr>list110</vt:lpstr>
      <vt:lpstr>list111</vt:lpstr>
      <vt:lpstr>list112</vt:lpstr>
      <vt:lpstr>list113</vt:lpstr>
      <vt:lpstr>list114</vt:lpstr>
      <vt:lpstr>list115</vt:lpstr>
      <vt:lpstr>list116</vt:lpstr>
      <vt:lpstr>list117</vt:lpstr>
      <vt:lpstr>list118</vt:lpstr>
      <vt:lpstr>list119</vt:lpstr>
      <vt:lpstr>list120</vt:lpstr>
      <vt:lpstr>list121</vt:lpstr>
      <vt:lpstr>list122</vt:lpstr>
      <vt:lpstr>list123</vt:lpstr>
      <vt:lpstr>list124</vt:lpstr>
      <vt:lpstr>list125</vt:lpstr>
      <vt:lpstr>list126</vt:lpstr>
      <vt:lpstr>list127</vt:lpstr>
      <vt:lpstr>list128</vt:lpstr>
      <vt:lpstr>list129</vt:lpstr>
      <vt:lpstr>list130</vt:lpstr>
      <vt:lpstr>list131</vt:lpstr>
      <vt:lpstr>list132</vt:lpstr>
      <vt:lpstr>印刷シート!Print_Area</vt:lpstr>
      <vt:lpstr>リスト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</dc:creator>
  <cp:lastModifiedBy>一家 中尾</cp:lastModifiedBy>
  <cp:lastPrinted>2024-03-20T02:52:13Z</cp:lastPrinted>
  <dcterms:created xsi:type="dcterms:W3CDTF">2012-05-08T00:18:46Z</dcterms:created>
  <dcterms:modified xsi:type="dcterms:W3CDTF">2024-03-21T07:50:15Z</dcterms:modified>
</cp:coreProperties>
</file>