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docs.live.net/a37cd1931057d558/HP/忍者HP/souko/yomikaki/8kanji/sukosikakusite/"/>
    </mc:Choice>
  </mc:AlternateContent>
  <xr:revisionPtr revIDLastSave="5" documentId="11_36113714D01C23087B48B4167AC3C57D31A7D364" xr6:coauthVersionLast="47" xr6:coauthVersionMax="47" xr10:uidLastSave="{29A068B1-8935-4ABF-8B38-9C0CADB9D4C5}"/>
  <bookViews>
    <workbookView xWindow="735" yWindow="735" windowWidth="18405" windowHeight="14355" xr2:uid="{00000000-000D-0000-FFFF-FFFF00000000}"/>
  </bookViews>
  <sheets>
    <sheet name="印刷シート" sheetId="2" r:id="rId1"/>
    <sheet name="データ" sheetId="12" r:id="rId2"/>
    <sheet name="漢字データ" sheetId="1" r:id="rId3"/>
    <sheet name="マスク" sheetId="13" state="hidden" r:id="rId4"/>
  </sheets>
  <definedNames>
    <definedName name="big">マスク!$C$2</definedName>
    <definedName name="bigun">マスク!$C$6:$K$6</definedName>
    <definedName name="full">マスク!$C$1</definedName>
    <definedName name="fullun">マスク!$C$5:$K$5</definedName>
    <definedName name="mask">マスク!$A$1:$B$7</definedName>
    <definedName name="mondai_1">INDIRECT(印刷シート!$CD$7)</definedName>
    <definedName name="mondai_10">INDIRECT(印刷シート!$A$7)</definedName>
    <definedName name="mondai_2">INDIRECT(印刷シート!$BU$7)</definedName>
    <definedName name="mondai_3">INDIRECT(印刷シート!$BL$7)</definedName>
    <definedName name="mondai_4">INDIRECT(印刷シート!$BC$7)</definedName>
    <definedName name="mondai_5">INDIRECT(印刷シート!$AT$7)</definedName>
    <definedName name="mondai_6">INDIRECT(印刷シート!$AK$7)</definedName>
    <definedName name="mondai_7">INDIRECT(印刷シート!$AB$7)</definedName>
    <definedName name="mondai_8">INDIRECT(印刷シート!$S$7)</definedName>
    <definedName name="mondai_9">INDIRECT(印刷シート!$J$7)</definedName>
    <definedName name="narabikae">印刷シート!$DH$25:$DI$34</definedName>
    <definedName name="no">マスク!$C$4</definedName>
    <definedName name="_xlnm.Print_Area" localSheetId="0">印刷シート!$A$9:$CP$20</definedName>
    <definedName name="small">マスク!$C$3</definedName>
    <definedName name="smallun">マスク!$C$7:$K$7</definedName>
    <definedName name="データ">データ!$C$1:$N$2052</definedName>
    <definedName name="漢字一覧">漢字データ!$D$2:$E$1027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7" i="2" l="1"/>
  <c r="BU7" i="2"/>
  <c r="BL7" i="2"/>
  <c r="BC7" i="2"/>
  <c r="AT7" i="2"/>
  <c r="AK7" i="2"/>
  <c r="AB7" i="2"/>
  <c r="S7" i="2"/>
  <c r="J7" i="2"/>
  <c r="A7" i="2"/>
  <c r="DG34" i="2" l="1"/>
  <c r="DG33" i="2"/>
  <c r="DG32" i="2"/>
  <c r="DG31" i="2"/>
  <c r="DG30" i="2"/>
  <c r="DG29" i="2"/>
  <c r="DG28" i="2"/>
  <c r="DG27" i="2"/>
  <c r="DG26" i="2"/>
  <c r="DG25" i="2"/>
  <c r="DH26" i="2" l="1"/>
  <c r="DH34" i="2"/>
  <c r="DH29" i="2"/>
  <c r="DH30" i="2"/>
  <c r="DH27" i="2"/>
  <c r="DH28" i="2"/>
  <c r="DH32" i="2"/>
  <c r="DH33" i="2"/>
  <c r="DH31" i="2"/>
  <c r="DH25" i="2"/>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N1303" i="12" l="1"/>
  <c r="M1303" i="12"/>
  <c r="L1303" i="12"/>
  <c r="K1303" i="12"/>
  <c r="J1303" i="12"/>
  <c r="I1303" i="12"/>
  <c r="H1303" i="12"/>
  <c r="G1303" i="12"/>
  <c r="F1303" i="12"/>
  <c r="E1303" i="12"/>
  <c r="D1303" i="12"/>
  <c r="N1301" i="12"/>
  <c r="M1301" i="12"/>
  <c r="L1301" i="12"/>
  <c r="K1301" i="12"/>
  <c r="J1301" i="12"/>
  <c r="I1301" i="12"/>
  <c r="H1301" i="12"/>
  <c r="G1301" i="12"/>
  <c r="F1301" i="12"/>
  <c r="E1301" i="12"/>
  <c r="D1301" i="12"/>
  <c r="N1299" i="12"/>
  <c r="M1299" i="12"/>
  <c r="L1299" i="12"/>
  <c r="K1299" i="12"/>
  <c r="J1299" i="12"/>
  <c r="I1299" i="12"/>
  <c r="H1299" i="12"/>
  <c r="G1299" i="12"/>
  <c r="F1299" i="12"/>
  <c r="E1299" i="12"/>
  <c r="D1299" i="12"/>
  <c r="N1297" i="12"/>
  <c r="M1297" i="12"/>
  <c r="L1297" i="12"/>
  <c r="K1297" i="12"/>
  <c r="J1297" i="12"/>
  <c r="I1297" i="12"/>
  <c r="H1297" i="12"/>
  <c r="G1297" i="12"/>
  <c r="F1297" i="12"/>
  <c r="E1297" i="12"/>
  <c r="D1297" i="12"/>
  <c r="N1295" i="12"/>
  <c r="M1295" i="12"/>
  <c r="L1295" i="12"/>
  <c r="K1295" i="12"/>
  <c r="J1295" i="12"/>
  <c r="I1295" i="12"/>
  <c r="H1295" i="12"/>
  <c r="G1295" i="12"/>
  <c r="F1295" i="12"/>
  <c r="E1295" i="12"/>
  <c r="D1295" i="12"/>
  <c r="N1293" i="12"/>
  <c r="M1293" i="12"/>
  <c r="L1293" i="12"/>
  <c r="K1293" i="12"/>
  <c r="J1293" i="12"/>
  <c r="I1293" i="12"/>
  <c r="H1293" i="12"/>
  <c r="G1293" i="12"/>
  <c r="F1293" i="12"/>
  <c r="E1293" i="12"/>
  <c r="D1293" i="12"/>
  <c r="N1291" i="12"/>
  <c r="M1291" i="12"/>
  <c r="L1291" i="12"/>
  <c r="K1291" i="12"/>
  <c r="J1291" i="12"/>
  <c r="I1291" i="12"/>
  <c r="H1291" i="12"/>
  <c r="G1291" i="12"/>
  <c r="F1291" i="12"/>
  <c r="E1291" i="12"/>
  <c r="D1291" i="12"/>
  <c r="N1289" i="12"/>
  <c r="M1289" i="12"/>
  <c r="L1289" i="12"/>
  <c r="K1289" i="12"/>
  <c r="J1289" i="12"/>
  <c r="I1289" i="12"/>
  <c r="H1289" i="12"/>
  <c r="G1289" i="12"/>
  <c r="F1289" i="12"/>
  <c r="E1289" i="12"/>
  <c r="D1289" i="12"/>
  <c r="N1287" i="12"/>
  <c r="M1287" i="12"/>
  <c r="L1287" i="12"/>
  <c r="K1287" i="12"/>
  <c r="J1287" i="12"/>
  <c r="I1287" i="12"/>
  <c r="H1287" i="12"/>
  <c r="G1287" i="12"/>
  <c r="F1287" i="12"/>
  <c r="E1287" i="12"/>
  <c r="D1287" i="12"/>
  <c r="N1285" i="12"/>
  <c r="M1285" i="12"/>
  <c r="L1285" i="12"/>
  <c r="K1285" i="12"/>
  <c r="J1285" i="12"/>
  <c r="I1285" i="12"/>
  <c r="H1285" i="12"/>
  <c r="G1285" i="12"/>
  <c r="F1285" i="12"/>
  <c r="E1285" i="12"/>
  <c r="D1285" i="12"/>
  <c r="N1283" i="12"/>
  <c r="M1283" i="12"/>
  <c r="L1283" i="12"/>
  <c r="K1283" i="12"/>
  <c r="J1283" i="12"/>
  <c r="I1283" i="12"/>
  <c r="H1283" i="12"/>
  <c r="G1283" i="12"/>
  <c r="F1283" i="12"/>
  <c r="E1283" i="12"/>
  <c r="D1283" i="12"/>
  <c r="N1281" i="12"/>
  <c r="M1281" i="12"/>
  <c r="L1281" i="12"/>
  <c r="K1281" i="12"/>
  <c r="J1281" i="12"/>
  <c r="I1281" i="12"/>
  <c r="H1281" i="12"/>
  <c r="G1281" i="12"/>
  <c r="F1281" i="12"/>
  <c r="E1281" i="12"/>
  <c r="D1281" i="12"/>
  <c r="N1279" i="12"/>
  <c r="M1279" i="12"/>
  <c r="L1279" i="12"/>
  <c r="K1279" i="12"/>
  <c r="J1279" i="12"/>
  <c r="I1279" i="12"/>
  <c r="H1279" i="12"/>
  <c r="G1279" i="12"/>
  <c r="F1279" i="12"/>
  <c r="E1279" i="12"/>
  <c r="D1279" i="12"/>
  <c r="N1277" i="12"/>
  <c r="M1277" i="12"/>
  <c r="L1277" i="12"/>
  <c r="K1277" i="12"/>
  <c r="J1277" i="12"/>
  <c r="I1277" i="12"/>
  <c r="H1277" i="12"/>
  <c r="G1277" i="12"/>
  <c r="F1277" i="12"/>
  <c r="E1277" i="12"/>
  <c r="D1277" i="12"/>
  <c r="N1275" i="12"/>
  <c r="M1275" i="12"/>
  <c r="L1275" i="12"/>
  <c r="K1275" i="12"/>
  <c r="J1275" i="12"/>
  <c r="I1275" i="12"/>
  <c r="H1275" i="12"/>
  <c r="G1275" i="12"/>
  <c r="F1275" i="12"/>
  <c r="E1275" i="12"/>
  <c r="D1275" i="12"/>
  <c r="N1273" i="12"/>
  <c r="M1273" i="12"/>
  <c r="L1273" i="12"/>
  <c r="K1273" i="12"/>
  <c r="J1273" i="12"/>
  <c r="I1273" i="12"/>
  <c r="H1273" i="12"/>
  <c r="G1273" i="12"/>
  <c r="F1273" i="12"/>
  <c r="E1273" i="12"/>
  <c r="D1273" i="12"/>
  <c r="N1271" i="12"/>
  <c r="M1271" i="12"/>
  <c r="L1271" i="12"/>
  <c r="K1271" i="12"/>
  <c r="J1271" i="12"/>
  <c r="I1271" i="12"/>
  <c r="H1271" i="12"/>
  <c r="G1271" i="12"/>
  <c r="F1271" i="12"/>
  <c r="E1271" i="12"/>
  <c r="D1271" i="12"/>
  <c r="N1269" i="12"/>
  <c r="M1269" i="12"/>
  <c r="L1269" i="12"/>
  <c r="K1269" i="12"/>
  <c r="J1269" i="12"/>
  <c r="I1269" i="12"/>
  <c r="H1269" i="12"/>
  <c r="G1269" i="12"/>
  <c r="F1269" i="12"/>
  <c r="E1269" i="12"/>
  <c r="D1269" i="12"/>
  <c r="N1267" i="12"/>
  <c r="M1267" i="12"/>
  <c r="L1267" i="12"/>
  <c r="K1267" i="12"/>
  <c r="J1267" i="12"/>
  <c r="I1267" i="12"/>
  <c r="H1267" i="12"/>
  <c r="G1267" i="12"/>
  <c r="F1267" i="12"/>
  <c r="E1267" i="12"/>
  <c r="D1267" i="12"/>
  <c r="N1265" i="12"/>
  <c r="M1265" i="12"/>
  <c r="L1265" i="12"/>
  <c r="K1265" i="12"/>
  <c r="J1265" i="12"/>
  <c r="I1265" i="12"/>
  <c r="H1265" i="12"/>
  <c r="G1265" i="12"/>
  <c r="F1265" i="12"/>
  <c r="E1265" i="12"/>
  <c r="D1265" i="12"/>
  <c r="N2051" i="12" l="1"/>
  <c r="M2051" i="12"/>
  <c r="L2051" i="12"/>
  <c r="K2051" i="12"/>
  <c r="J2051" i="12"/>
  <c r="I2051" i="12"/>
  <c r="H2051" i="12"/>
  <c r="G2051" i="12"/>
  <c r="F2051" i="12"/>
  <c r="E2051" i="12"/>
  <c r="D2051" i="12"/>
  <c r="N2049" i="12"/>
  <c r="M2049" i="12"/>
  <c r="L2049" i="12"/>
  <c r="K2049" i="12"/>
  <c r="J2049" i="12"/>
  <c r="I2049" i="12"/>
  <c r="H2049" i="12"/>
  <c r="G2049" i="12"/>
  <c r="F2049" i="12"/>
  <c r="E2049" i="12"/>
  <c r="D2049" i="12"/>
  <c r="N2047" i="12"/>
  <c r="M2047" i="12"/>
  <c r="L2047" i="12"/>
  <c r="K2047" i="12"/>
  <c r="J2047" i="12"/>
  <c r="I2047" i="12"/>
  <c r="H2047" i="12"/>
  <c r="G2047" i="12"/>
  <c r="F2047" i="12"/>
  <c r="E2047" i="12"/>
  <c r="D2047" i="12"/>
  <c r="N2045" i="12"/>
  <c r="M2045" i="12"/>
  <c r="L2045" i="12"/>
  <c r="K2045" i="12"/>
  <c r="J2045" i="12"/>
  <c r="I2045" i="12"/>
  <c r="H2045" i="12"/>
  <c r="G2045" i="12"/>
  <c r="F2045" i="12"/>
  <c r="E2045" i="12"/>
  <c r="D2045" i="12"/>
  <c r="N2043" i="12"/>
  <c r="M2043" i="12"/>
  <c r="L2043" i="12"/>
  <c r="K2043" i="12"/>
  <c r="J2043" i="12"/>
  <c r="I2043" i="12"/>
  <c r="H2043" i="12"/>
  <c r="G2043" i="12"/>
  <c r="F2043" i="12"/>
  <c r="E2043" i="12"/>
  <c r="D2043" i="12"/>
  <c r="N2041" i="12"/>
  <c r="M2041" i="12"/>
  <c r="L2041" i="12"/>
  <c r="K2041" i="12"/>
  <c r="J2041" i="12"/>
  <c r="I2041" i="12"/>
  <c r="H2041" i="12"/>
  <c r="G2041" i="12"/>
  <c r="F2041" i="12"/>
  <c r="E2041" i="12"/>
  <c r="D2041" i="12"/>
  <c r="N2039" i="12"/>
  <c r="M2039" i="12"/>
  <c r="L2039" i="12"/>
  <c r="K2039" i="12"/>
  <c r="J2039" i="12"/>
  <c r="I2039" i="12"/>
  <c r="H2039" i="12"/>
  <c r="G2039" i="12"/>
  <c r="F2039" i="12"/>
  <c r="E2039" i="12"/>
  <c r="D2039" i="12"/>
  <c r="N2037" i="12"/>
  <c r="M2037" i="12"/>
  <c r="L2037" i="12"/>
  <c r="K2037" i="12"/>
  <c r="J2037" i="12"/>
  <c r="I2037" i="12"/>
  <c r="H2037" i="12"/>
  <c r="G2037" i="12"/>
  <c r="F2037" i="12"/>
  <c r="E2037" i="12"/>
  <c r="D2037" i="12"/>
  <c r="N2035" i="12"/>
  <c r="M2035" i="12"/>
  <c r="L2035" i="12"/>
  <c r="K2035" i="12"/>
  <c r="J2035" i="12"/>
  <c r="I2035" i="12"/>
  <c r="H2035" i="12"/>
  <c r="G2035" i="12"/>
  <c r="F2035" i="12"/>
  <c r="E2035" i="12"/>
  <c r="D2035" i="12"/>
  <c r="N2033" i="12"/>
  <c r="M2033" i="12"/>
  <c r="L2033" i="12"/>
  <c r="K2033" i="12"/>
  <c r="J2033" i="12"/>
  <c r="I2033" i="12"/>
  <c r="H2033" i="12"/>
  <c r="G2033" i="12"/>
  <c r="F2033" i="12"/>
  <c r="E2033" i="12"/>
  <c r="D2033" i="12"/>
  <c r="N2031" i="12"/>
  <c r="M2031" i="12"/>
  <c r="L2031" i="12"/>
  <c r="K2031" i="12"/>
  <c r="J2031" i="12"/>
  <c r="I2031" i="12"/>
  <c r="H2031" i="12"/>
  <c r="G2031" i="12"/>
  <c r="F2031" i="12"/>
  <c r="E2031" i="12"/>
  <c r="D2031" i="12"/>
  <c r="N2029" i="12"/>
  <c r="M2029" i="12"/>
  <c r="L2029" i="12"/>
  <c r="K2029" i="12"/>
  <c r="J2029" i="12"/>
  <c r="I2029" i="12"/>
  <c r="H2029" i="12"/>
  <c r="G2029" i="12"/>
  <c r="F2029" i="12"/>
  <c r="E2029" i="12"/>
  <c r="D2029" i="12"/>
  <c r="N2027" i="12"/>
  <c r="M2027" i="12"/>
  <c r="L2027" i="12"/>
  <c r="K2027" i="12"/>
  <c r="J2027" i="12"/>
  <c r="I2027" i="12"/>
  <c r="H2027" i="12"/>
  <c r="G2027" i="12"/>
  <c r="F2027" i="12"/>
  <c r="E2027" i="12"/>
  <c r="D2027" i="12"/>
  <c r="N2025" i="12"/>
  <c r="M2025" i="12"/>
  <c r="L2025" i="12"/>
  <c r="K2025" i="12"/>
  <c r="J2025" i="12"/>
  <c r="I2025" i="12"/>
  <c r="H2025" i="12"/>
  <c r="G2025" i="12"/>
  <c r="F2025" i="12"/>
  <c r="E2025" i="12"/>
  <c r="D2025" i="12"/>
  <c r="N2023" i="12"/>
  <c r="M2023" i="12"/>
  <c r="L2023" i="12"/>
  <c r="K2023" i="12"/>
  <c r="J2023" i="12"/>
  <c r="I2023" i="12"/>
  <c r="H2023" i="12"/>
  <c r="G2023" i="12"/>
  <c r="F2023" i="12"/>
  <c r="E2023" i="12"/>
  <c r="D2023" i="12"/>
  <c r="N2021" i="12"/>
  <c r="M2021" i="12"/>
  <c r="L2021" i="12"/>
  <c r="K2021" i="12"/>
  <c r="J2021" i="12"/>
  <c r="I2021" i="12"/>
  <c r="H2021" i="12"/>
  <c r="G2021" i="12"/>
  <c r="F2021" i="12"/>
  <c r="E2021" i="12"/>
  <c r="D2021" i="12"/>
  <c r="N2019" i="12"/>
  <c r="M2019" i="12"/>
  <c r="L2019" i="12"/>
  <c r="K2019" i="12"/>
  <c r="J2019" i="12"/>
  <c r="I2019" i="12"/>
  <c r="H2019" i="12"/>
  <c r="G2019" i="12"/>
  <c r="F2019" i="12"/>
  <c r="E2019" i="12"/>
  <c r="D2019" i="12"/>
  <c r="N2017" i="12"/>
  <c r="M2017" i="12"/>
  <c r="L2017" i="12"/>
  <c r="K2017" i="12"/>
  <c r="J2017" i="12"/>
  <c r="I2017" i="12"/>
  <c r="H2017" i="12"/>
  <c r="G2017" i="12"/>
  <c r="F2017" i="12"/>
  <c r="E2017" i="12"/>
  <c r="D2017" i="12"/>
  <c r="N2015" i="12"/>
  <c r="M2015" i="12"/>
  <c r="L2015" i="12"/>
  <c r="K2015" i="12"/>
  <c r="J2015" i="12"/>
  <c r="I2015" i="12"/>
  <c r="H2015" i="12"/>
  <c r="G2015" i="12"/>
  <c r="F2015" i="12"/>
  <c r="E2015" i="12"/>
  <c r="D2015" i="12"/>
  <c r="N2013" i="12"/>
  <c r="M2013" i="12"/>
  <c r="L2013" i="12"/>
  <c r="K2013" i="12"/>
  <c r="J2013" i="12"/>
  <c r="I2013" i="12"/>
  <c r="H2013" i="12"/>
  <c r="G2013" i="12"/>
  <c r="F2013" i="12"/>
  <c r="E2013" i="12"/>
  <c r="D2013" i="12"/>
  <c r="N2011" i="12"/>
  <c r="M2011" i="12"/>
  <c r="L2011" i="12"/>
  <c r="K2011" i="12"/>
  <c r="J2011" i="12"/>
  <c r="I2011" i="12"/>
  <c r="H2011" i="12"/>
  <c r="G2011" i="12"/>
  <c r="F2011" i="12"/>
  <c r="E2011" i="12"/>
  <c r="D2011" i="12"/>
  <c r="N2009" i="12"/>
  <c r="M2009" i="12"/>
  <c r="L2009" i="12"/>
  <c r="K2009" i="12"/>
  <c r="J2009" i="12"/>
  <c r="I2009" i="12"/>
  <c r="H2009" i="12"/>
  <c r="G2009" i="12"/>
  <c r="F2009" i="12"/>
  <c r="E2009" i="12"/>
  <c r="D2009" i="12"/>
  <c r="N2007" i="12"/>
  <c r="M2007" i="12"/>
  <c r="L2007" i="12"/>
  <c r="K2007" i="12"/>
  <c r="J2007" i="12"/>
  <c r="I2007" i="12"/>
  <c r="H2007" i="12"/>
  <c r="G2007" i="12"/>
  <c r="F2007" i="12"/>
  <c r="E2007" i="12"/>
  <c r="D2007" i="12"/>
  <c r="N2005" i="12"/>
  <c r="M2005" i="12"/>
  <c r="L2005" i="12"/>
  <c r="K2005" i="12"/>
  <c r="J2005" i="12"/>
  <c r="I2005" i="12"/>
  <c r="H2005" i="12"/>
  <c r="G2005" i="12"/>
  <c r="F2005" i="12"/>
  <c r="E2005" i="12"/>
  <c r="D2005" i="12"/>
  <c r="N2003" i="12"/>
  <c r="M2003" i="12"/>
  <c r="L2003" i="12"/>
  <c r="K2003" i="12"/>
  <c r="J2003" i="12"/>
  <c r="I2003" i="12"/>
  <c r="H2003" i="12"/>
  <c r="G2003" i="12"/>
  <c r="F2003" i="12"/>
  <c r="E2003" i="12"/>
  <c r="D2003" i="12"/>
  <c r="N2001" i="12"/>
  <c r="M2001" i="12"/>
  <c r="L2001" i="12"/>
  <c r="K2001" i="12"/>
  <c r="J2001" i="12"/>
  <c r="I2001" i="12"/>
  <c r="H2001" i="12"/>
  <c r="G2001" i="12"/>
  <c r="F2001" i="12"/>
  <c r="E2001" i="12"/>
  <c r="D2001" i="12"/>
  <c r="N1999" i="12"/>
  <c r="M1999" i="12"/>
  <c r="L1999" i="12"/>
  <c r="K1999" i="12"/>
  <c r="J1999" i="12"/>
  <c r="I1999" i="12"/>
  <c r="H1999" i="12"/>
  <c r="G1999" i="12"/>
  <c r="F1999" i="12"/>
  <c r="E1999" i="12"/>
  <c r="D1999" i="12"/>
  <c r="N1997" i="12"/>
  <c r="M1997" i="12"/>
  <c r="L1997" i="12"/>
  <c r="K1997" i="12"/>
  <c r="J1997" i="12"/>
  <c r="I1997" i="12"/>
  <c r="H1997" i="12"/>
  <c r="G1997" i="12"/>
  <c r="F1997" i="12"/>
  <c r="E1997" i="12"/>
  <c r="D1997" i="12"/>
  <c r="N1995" i="12"/>
  <c r="M1995" i="12"/>
  <c r="L1995" i="12"/>
  <c r="K1995" i="12"/>
  <c r="J1995" i="12"/>
  <c r="I1995" i="12"/>
  <c r="H1995" i="12"/>
  <c r="G1995" i="12"/>
  <c r="F1995" i="12"/>
  <c r="E1995" i="12"/>
  <c r="D1995" i="12"/>
  <c r="N1993" i="12"/>
  <c r="M1993" i="12"/>
  <c r="L1993" i="12"/>
  <c r="K1993" i="12"/>
  <c r="J1993" i="12"/>
  <c r="I1993" i="12"/>
  <c r="H1993" i="12"/>
  <c r="G1993" i="12"/>
  <c r="F1993" i="12"/>
  <c r="E1993" i="12"/>
  <c r="D1993" i="12"/>
  <c r="N1991" i="12"/>
  <c r="M1991" i="12"/>
  <c r="L1991" i="12"/>
  <c r="K1991" i="12"/>
  <c r="J1991" i="12"/>
  <c r="I1991" i="12"/>
  <c r="H1991" i="12"/>
  <c r="G1991" i="12"/>
  <c r="F1991" i="12"/>
  <c r="E1991" i="12"/>
  <c r="D1991" i="12"/>
  <c r="N1989" i="12"/>
  <c r="M1989" i="12"/>
  <c r="L1989" i="12"/>
  <c r="K1989" i="12"/>
  <c r="J1989" i="12"/>
  <c r="I1989" i="12"/>
  <c r="H1989" i="12"/>
  <c r="G1989" i="12"/>
  <c r="F1989" i="12"/>
  <c r="E1989" i="12"/>
  <c r="D1989" i="12"/>
  <c r="N1987" i="12"/>
  <c r="M1987" i="12"/>
  <c r="L1987" i="12"/>
  <c r="K1987" i="12"/>
  <c r="J1987" i="12"/>
  <c r="I1987" i="12"/>
  <c r="H1987" i="12"/>
  <c r="G1987" i="12"/>
  <c r="F1987" i="12"/>
  <c r="E1987" i="12"/>
  <c r="D1987" i="12"/>
  <c r="N1985" i="12"/>
  <c r="M1985" i="12"/>
  <c r="L1985" i="12"/>
  <c r="K1985" i="12"/>
  <c r="J1985" i="12"/>
  <c r="I1985" i="12"/>
  <c r="H1985" i="12"/>
  <c r="G1985" i="12"/>
  <c r="F1985" i="12"/>
  <c r="E1985" i="12"/>
  <c r="D1985" i="12"/>
  <c r="N1983" i="12"/>
  <c r="M1983" i="12"/>
  <c r="L1983" i="12"/>
  <c r="K1983" i="12"/>
  <c r="J1983" i="12"/>
  <c r="I1983" i="12"/>
  <c r="H1983" i="12"/>
  <c r="G1983" i="12"/>
  <c r="F1983" i="12"/>
  <c r="E1983" i="12"/>
  <c r="D1983" i="12"/>
  <c r="N1981" i="12"/>
  <c r="M1981" i="12"/>
  <c r="L1981" i="12"/>
  <c r="K1981" i="12"/>
  <c r="J1981" i="12"/>
  <c r="I1981" i="12"/>
  <c r="H1981" i="12"/>
  <c r="G1981" i="12"/>
  <c r="F1981" i="12"/>
  <c r="E1981" i="12"/>
  <c r="D1981" i="12"/>
  <c r="N1979" i="12"/>
  <c r="M1979" i="12"/>
  <c r="L1979" i="12"/>
  <c r="K1979" i="12"/>
  <c r="J1979" i="12"/>
  <c r="I1979" i="12"/>
  <c r="H1979" i="12"/>
  <c r="G1979" i="12"/>
  <c r="F1979" i="12"/>
  <c r="E1979" i="12"/>
  <c r="D1979" i="12"/>
  <c r="N1977" i="12"/>
  <c r="M1977" i="12"/>
  <c r="L1977" i="12"/>
  <c r="K1977" i="12"/>
  <c r="J1977" i="12"/>
  <c r="I1977" i="12"/>
  <c r="H1977" i="12"/>
  <c r="G1977" i="12"/>
  <c r="F1977" i="12"/>
  <c r="E1977" i="12"/>
  <c r="D1977" i="12"/>
  <c r="N1975" i="12"/>
  <c r="M1975" i="12"/>
  <c r="L1975" i="12"/>
  <c r="K1975" i="12"/>
  <c r="J1975" i="12"/>
  <c r="I1975" i="12"/>
  <c r="H1975" i="12"/>
  <c r="G1975" i="12"/>
  <c r="F1975" i="12"/>
  <c r="E1975" i="12"/>
  <c r="D1975" i="12"/>
  <c r="N1973" i="12"/>
  <c r="M1973" i="12"/>
  <c r="L1973" i="12"/>
  <c r="K1973" i="12"/>
  <c r="J1973" i="12"/>
  <c r="I1973" i="12"/>
  <c r="H1973" i="12"/>
  <c r="G1973" i="12"/>
  <c r="F1973" i="12"/>
  <c r="E1973" i="12"/>
  <c r="D1973" i="12"/>
  <c r="N1971" i="12"/>
  <c r="M1971" i="12"/>
  <c r="L1971" i="12"/>
  <c r="K1971" i="12"/>
  <c r="J1971" i="12"/>
  <c r="I1971" i="12"/>
  <c r="H1971" i="12"/>
  <c r="G1971" i="12"/>
  <c r="F1971" i="12"/>
  <c r="E1971" i="12"/>
  <c r="D1971" i="12"/>
  <c r="N1969" i="12"/>
  <c r="M1969" i="12"/>
  <c r="L1969" i="12"/>
  <c r="K1969" i="12"/>
  <c r="J1969" i="12"/>
  <c r="I1969" i="12"/>
  <c r="H1969" i="12"/>
  <c r="G1969" i="12"/>
  <c r="F1969" i="12"/>
  <c r="E1969" i="12"/>
  <c r="D1969" i="12"/>
  <c r="N1967" i="12"/>
  <c r="M1967" i="12"/>
  <c r="L1967" i="12"/>
  <c r="K1967" i="12"/>
  <c r="J1967" i="12"/>
  <c r="I1967" i="12"/>
  <c r="H1967" i="12"/>
  <c r="G1967" i="12"/>
  <c r="F1967" i="12"/>
  <c r="E1967" i="12"/>
  <c r="D1967" i="12"/>
  <c r="N1965" i="12"/>
  <c r="M1965" i="12"/>
  <c r="L1965" i="12"/>
  <c r="K1965" i="12"/>
  <c r="J1965" i="12"/>
  <c r="I1965" i="12"/>
  <c r="H1965" i="12"/>
  <c r="G1965" i="12"/>
  <c r="F1965" i="12"/>
  <c r="E1965" i="12"/>
  <c r="D1965" i="12"/>
  <c r="N1963" i="12"/>
  <c r="M1963" i="12"/>
  <c r="L1963" i="12"/>
  <c r="K1963" i="12"/>
  <c r="J1963" i="12"/>
  <c r="I1963" i="12"/>
  <c r="H1963" i="12"/>
  <c r="G1963" i="12"/>
  <c r="F1963" i="12"/>
  <c r="E1963" i="12"/>
  <c r="D1963" i="12"/>
  <c r="N1961" i="12"/>
  <c r="M1961" i="12"/>
  <c r="L1961" i="12"/>
  <c r="K1961" i="12"/>
  <c r="J1961" i="12"/>
  <c r="I1961" i="12"/>
  <c r="H1961" i="12"/>
  <c r="G1961" i="12"/>
  <c r="F1961" i="12"/>
  <c r="E1961" i="12"/>
  <c r="D1961" i="12"/>
  <c r="N1959" i="12"/>
  <c r="M1959" i="12"/>
  <c r="L1959" i="12"/>
  <c r="K1959" i="12"/>
  <c r="J1959" i="12"/>
  <c r="I1959" i="12"/>
  <c r="H1959" i="12"/>
  <c r="G1959" i="12"/>
  <c r="F1959" i="12"/>
  <c r="E1959" i="12"/>
  <c r="D1959" i="12"/>
  <c r="N1957" i="12"/>
  <c r="M1957" i="12"/>
  <c r="L1957" i="12"/>
  <c r="K1957" i="12"/>
  <c r="J1957" i="12"/>
  <c r="I1957" i="12"/>
  <c r="H1957" i="12"/>
  <c r="G1957" i="12"/>
  <c r="F1957" i="12"/>
  <c r="E1957" i="12"/>
  <c r="D1957" i="12"/>
  <c r="N1955" i="12"/>
  <c r="M1955" i="12"/>
  <c r="L1955" i="12"/>
  <c r="K1955" i="12"/>
  <c r="J1955" i="12"/>
  <c r="I1955" i="12"/>
  <c r="H1955" i="12"/>
  <c r="G1955" i="12"/>
  <c r="F1955" i="12"/>
  <c r="E1955" i="12"/>
  <c r="D1955" i="12"/>
  <c r="N1953" i="12"/>
  <c r="M1953" i="12"/>
  <c r="L1953" i="12"/>
  <c r="K1953" i="12"/>
  <c r="J1953" i="12"/>
  <c r="I1953" i="12"/>
  <c r="H1953" i="12"/>
  <c r="G1953" i="12"/>
  <c r="F1953" i="12"/>
  <c r="E1953" i="12"/>
  <c r="D1953" i="12"/>
  <c r="N1951" i="12"/>
  <c r="M1951" i="12"/>
  <c r="L1951" i="12"/>
  <c r="K1951" i="12"/>
  <c r="J1951" i="12"/>
  <c r="I1951" i="12"/>
  <c r="H1951" i="12"/>
  <c r="G1951" i="12"/>
  <c r="F1951" i="12"/>
  <c r="E1951" i="12"/>
  <c r="D1951" i="12"/>
  <c r="N1949" i="12"/>
  <c r="M1949" i="12"/>
  <c r="L1949" i="12"/>
  <c r="K1949" i="12"/>
  <c r="J1949" i="12"/>
  <c r="I1949" i="12"/>
  <c r="H1949" i="12"/>
  <c r="G1949" i="12"/>
  <c r="F1949" i="12"/>
  <c r="E1949" i="12"/>
  <c r="D1949" i="12"/>
  <c r="N1947" i="12"/>
  <c r="M1947" i="12"/>
  <c r="L1947" i="12"/>
  <c r="K1947" i="12"/>
  <c r="J1947" i="12"/>
  <c r="I1947" i="12"/>
  <c r="H1947" i="12"/>
  <c r="G1947" i="12"/>
  <c r="F1947" i="12"/>
  <c r="E1947" i="12"/>
  <c r="D1947" i="12"/>
  <c r="N1945" i="12"/>
  <c r="M1945" i="12"/>
  <c r="L1945" i="12"/>
  <c r="K1945" i="12"/>
  <c r="J1945" i="12"/>
  <c r="I1945" i="12"/>
  <c r="H1945" i="12"/>
  <c r="G1945" i="12"/>
  <c r="F1945" i="12"/>
  <c r="E1945" i="12"/>
  <c r="D1945" i="12"/>
  <c r="N1943" i="12"/>
  <c r="M1943" i="12"/>
  <c r="L1943" i="12"/>
  <c r="K1943" i="12"/>
  <c r="J1943" i="12"/>
  <c r="I1943" i="12"/>
  <c r="H1943" i="12"/>
  <c r="G1943" i="12"/>
  <c r="F1943" i="12"/>
  <c r="E1943" i="12"/>
  <c r="D1943" i="12"/>
  <c r="N1941" i="12"/>
  <c r="M1941" i="12"/>
  <c r="L1941" i="12"/>
  <c r="K1941" i="12"/>
  <c r="J1941" i="12"/>
  <c r="I1941" i="12"/>
  <c r="H1941" i="12"/>
  <c r="G1941" i="12"/>
  <c r="F1941" i="12"/>
  <c r="E1941" i="12"/>
  <c r="D1941" i="12"/>
  <c r="N1939" i="12"/>
  <c r="M1939" i="12"/>
  <c r="L1939" i="12"/>
  <c r="K1939" i="12"/>
  <c r="J1939" i="12"/>
  <c r="I1939" i="12"/>
  <c r="H1939" i="12"/>
  <c r="G1939" i="12"/>
  <c r="F1939" i="12"/>
  <c r="E1939" i="12"/>
  <c r="D1939" i="12"/>
  <c r="N1937" i="12"/>
  <c r="M1937" i="12"/>
  <c r="L1937" i="12"/>
  <c r="K1937" i="12"/>
  <c r="J1937" i="12"/>
  <c r="I1937" i="12"/>
  <c r="H1937" i="12"/>
  <c r="G1937" i="12"/>
  <c r="F1937" i="12"/>
  <c r="E1937" i="12"/>
  <c r="D1937" i="12"/>
  <c r="N1935" i="12"/>
  <c r="M1935" i="12"/>
  <c r="L1935" i="12"/>
  <c r="K1935" i="12"/>
  <c r="J1935" i="12"/>
  <c r="I1935" i="12"/>
  <c r="H1935" i="12"/>
  <c r="G1935" i="12"/>
  <c r="F1935" i="12"/>
  <c r="E1935" i="12"/>
  <c r="D1935" i="12"/>
  <c r="N1933" i="12"/>
  <c r="M1933" i="12"/>
  <c r="L1933" i="12"/>
  <c r="K1933" i="12"/>
  <c r="J1933" i="12"/>
  <c r="I1933" i="12"/>
  <c r="H1933" i="12"/>
  <c r="G1933" i="12"/>
  <c r="F1933" i="12"/>
  <c r="E1933" i="12"/>
  <c r="D1933" i="12"/>
  <c r="N1931" i="12"/>
  <c r="M1931" i="12"/>
  <c r="L1931" i="12"/>
  <c r="K1931" i="12"/>
  <c r="J1931" i="12"/>
  <c r="I1931" i="12"/>
  <c r="H1931" i="12"/>
  <c r="G1931" i="12"/>
  <c r="F1931" i="12"/>
  <c r="E1931" i="12"/>
  <c r="D1931" i="12"/>
  <c r="N1929" i="12"/>
  <c r="M1929" i="12"/>
  <c r="L1929" i="12"/>
  <c r="K1929" i="12"/>
  <c r="J1929" i="12"/>
  <c r="I1929" i="12"/>
  <c r="H1929" i="12"/>
  <c r="G1929" i="12"/>
  <c r="F1929" i="12"/>
  <c r="E1929" i="12"/>
  <c r="D1929" i="12"/>
  <c r="N1927" i="12"/>
  <c r="M1927" i="12"/>
  <c r="L1927" i="12"/>
  <c r="K1927" i="12"/>
  <c r="J1927" i="12"/>
  <c r="I1927" i="12"/>
  <c r="H1927" i="12"/>
  <c r="G1927" i="12"/>
  <c r="F1927" i="12"/>
  <c r="E1927" i="12"/>
  <c r="D1927" i="12"/>
  <c r="N1925" i="12"/>
  <c r="M1925" i="12"/>
  <c r="L1925" i="12"/>
  <c r="K1925" i="12"/>
  <c r="J1925" i="12"/>
  <c r="I1925" i="12"/>
  <c r="H1925" i="12"/>
  <c r="G1925" i="12"/>
  <c r="F1925" i="12"/>
  <c r="E1925" i="12"/>
  <c r="D1925" i="12"/>
  <c r="N1923" i="12"/>
  <c r="M1923" i="12"/>
  <c r="L1923" i="12"/>
  <c r="K1923" i="12"/>
  <c r="J1923" i="12"/>
  <c r="I1923" i="12"/>
  <c r="H1923" i="12"/>
  <c r="G1923" i="12"/>
  <c r="F1923" i="12"/>
  <c r="E1923" i="12"/>
  <c r="D1923" i="12"/>
  <c r="N1921" i="12"/>
  <c r="M1921" i="12"/>
  <c r="L1921" i="12"/>
  <c r="K1921" i="12"/>
  <c r="J1921" i="12"/>
  <c r="I1921" i="12"/>
  <c r="H1921" i="12"/>
  <c r="G1921" i="12"/>
  <c r="F1921" i="12"/>
  <c r="E1921" i="12"/>
  <c r="D1921" i="12"/>
  <c r="N1919" i="12"/>
  <c r="M1919" i="12"/>
  <c r="L1919" i="12"/>
  <c r="K1919" i="12"/>
  <c r="J1919" i="12"/>
  <c r="I1919" i="12"/>
  <c r="H1919" i="12"/>
  <c r="G1919" i="12"/>
  <c r="F1919" i="12"/>
  <c r="E1919" i="12"/>
  <c r="D1919" i="12"/>
  <c r="N1917" i="12"/>
  <c r="M1917" i="12"/>
  <c r="L1917" i="12"/>
  <c r="K1917" i="12"/>
  <c r="J1917" i="12"/>
  <c r="I1917" i="12"/>
  <c r="H1917" i="12"/>
  <c r="G1917" i="12"/>
  <c r="F1917" i="12"/>
  <c r="E1917" i="12"/>
  <c r="D1917" i="12"/>
  <c r="N1915" i="12"/>
  <c r="M1915" i="12"/>
  <c r="L1915" i="12"/>
  <c r="K1915" i="12"/>
  <c r="J1915" i="12"/>
  <c r="I1915" i="12"/>
  <c r="H1915" i="12"/>
  <c r="G1915" i="12"/>
  <c r="F1915" i="12"/>
  <c r="E1915" i="12"/>
  <c r="D1915" i="12"/>
  <c r="N1913" i="12"/>
  <c r="M1913" i="12"/>
  <c r="L1913" i="12"/>
  <c r="K1913" i="12"/>
  <c r="J1913" i="12"/>
  <c r="I1913" i="12"/>
  <c r="H1913" i="12"/>
  <c r="G1913" i="12"/>
  <c r="F1913" i="12"/>
  <c r="E1913" i="12"/>
  <c r="D1913" i="12"/>
  <c r="N1911" i="12"/>
  <c r="M1911" i="12"/>
  <c r="L1911" i="12"/>
  <c r="K1911" i="12"/>
  <c r="J1911" i="12"/>
  <c r="I1911" i="12"/>
  <c r="H1911" i="12"/>
  <c r="G1911" i="12"/>
  <c r="F1911" i="12"/>
  <c r="E1911" i="12"/>
  <c r="D1911" i="12"/>
  <c r="N1909" i="12"/>
  <c r="M1909" i="12"/>
  <c r="L1909" i="12"/>
  <c r="K1909" i="12"/>
  <c r="J1909" i="12"/>
  <c r="I1909" i="12"/>
  <c r="H1909" i="12"/>
  <c r="G1909" i="12"/>
  <c r="F1909" i="12"/>
  <c r="E1909" i="12"/>
  <c r="D1909" i="12"/>
  <c r="N1907" i="12"/>
  <c r="M1907" i="12"/>
  <c r="L1907" i="12"/>
  <c r="K1907" i="12"/>
  <c r="J1907" i="12"/>
  <c r="I1907" i="12"/>
  <c r="H1907" i="12"/>
  <c r="G1907" i="12"/>
  <c r="F1907" i="12"/>
  <c r="E1907" i="12"/>
  <c r="D1907" i="12"/>
  <c r="N1905" i="12"/>
  <c r="M1905" i="12"/>
  <c r="L1905" i="12"/>
  <c r="K1905" i="12"/>
  <c r="J1905" i="12"/>
  <c r="I1905" i="12"/>
  <c r="H1905" i="12"/>
  <c r="G1905" i="12"/>
  <c r="F1905" i="12"/>
  <c r="E1905" i="12"/>
  <c r="D1905" i="12"/>
  <c r="N1903" i="12"/>
  <c r="M1903" i="12"/>
  <c r="L1903" i="12"/>
  <c r="K1903" i="12"/>
  <c r="J1903" i="12"/>
  <c r="I1903" i="12"/>
  <c r="H1903" i="12"/>
  <c r="G1903" i="12"/>
  <c r="F1903" i="12"/>
  <c r="E1903" i="12"/>
  <c r="D1903" i="12"/>
  <c r="N1901" i="12"/>
  <c r="M1901" i="12"/>
  <c r="L1901" i="12"/>
  <c r="K1901" i="12"/>
  <c r="J1901" i="12"/>
  <c r="I1901" i="12"/>
  <c r="H1901" i="12"/>
  <c r="G1901" i="12"/>
  <c r="F1901" i="12"/>
  <c r="E1901" i="12"/>
  <c r="D1901" i="12"/>
  <c r="N1899" i="12"/>
  <c r="M1899" i="12"/>
  <c r="L1899" i="12"/>
  <c r="K1899" i="12"/>
  <c r="J1899" i="12"/>
  <c r="I1899" i="12"/>
  <c r="H1899" i="12"/>
  <c r="G1899" i="12"/>
  <c r="F1899" i="12"/>
  <c r="E1899" i="12"/>
  <c r="D1899" i="12"/>
  <c r="N1897" i="12"/>
  <c r="M1897" i="12"/>
  <c r="L1897" i="12"/>
  <c r="K1897" i="12"/>
  <c r="J1897" i="12"/>
  <c r="I1897" i="12"/>
  <c r="H1897" i="12"/>
  <c r="G1897" i="12"/>
  <c r="F1897" i="12"/>
  <c r="E1897" i="12"/>
  <c r="D1897" i="12"/>
  <c r="N1895" i="12"/>
  <c r="M1895" i="12"/>
  <c r="L1895" i="12"/>
  <c r="K1895" i="12"/>
  <c r="J1895" i="12"/>
  <c r="I1895" i="12"/>
  <c r="H1895" i="12"/>
  <c r="G1895" i="12"/>
  <c r="F1895" i="12"/>
  <c r="E1895" i="12"/>
  <c r="D1895" i="12"/>
  <c r="N1893" i="12"/>
  <c r="M1893" i="12"/>
  <c r="L1893" i="12"/>
  <c r="K1893" i="12"/>
  <c r="J1893" i="12"/>
  <c r="I1893" i="12"/>
  <c r="H1893" i="12"/>
  <c r="G1893" i="12"/>
  <c r="F1893" i="12"/>
  <c r="E1893" i="12"/>
  <c r="D1893" i="12"/>
  <c r="N1891" i="12"/>
  <c r="M1891" i="12"/>
  <c r="L1891" i="12"/>
  <c r="K1891" i="12"/>
  <c r="J1891" i="12"/>
  <c r="I1891" i="12"/>
  <c r="H1891" i="12"/>
  <c r="G1891" i="12"/>
  <c r="F1891" i="12"/>
  <c r="E1891" i="12"/>
  <c r="D1891" i="12"/>
  <c r="N1889" i="12"/>
  <c r="M1889" i="12"/>
  <c r="L1889" i="12"/>
  <c r="K1889" i="12"/>
  <c r="J1889" i="12"/>
  <c r="I1889" i="12"/>
  <c r="H1889" i="12"/>
  <c r="G1889" i="12"/>
  <c r="F1889" i="12"/>
  <c r="E1889" i="12"/>
  <c r="D1889" i="12"/>
  <c r="N1887" i="12"/>
  <c r="M1887" i="12"/>
  <c r="L1887" i="12"/>
  <c r="K1887" i="12"/>
  <c r="J1887" i="12"/>
  <c r="I1887" i="12"/>
  <c r="H1887" i="12"/>
  <c r="G1887" i="12"/>
  <c r="F1887" i="12"/>
  <c r="E1887" i="12"/>
  <c r="D1887" i="12"/>
  <c r="N1885" i="12"/>
  <c r="M1885" i="12"/>
  <c r="L1885" i="12"/>
  <c r="K1885" i="12"/>
  <c r="J1885" i="12"/>
  <c r="I1885" i="12"/>
  <c r="H1885" i="12"/>
  <c r="G1885" i="12"/>
  <c r="F1885" i="12"/>
  <c r="E1885" i="12"/>
  <c r="D1885" i="12"/>
  <c r="N1883" i="12"/>
  <c r="M1883" i="12"/>
  <c r="L1883" i="12"/>
  <c r="K1883" i="12"/>
  <c r="J1883" i="12"/>
  <c r="I1883" i="12"/>
  <c r="H1883" i="12"/>
  <c r="G1883" i="12"/>
  <c r="F1883" i="12"/>
  <c r="E1883" i="12"/>
  <c r="D1883" i="12"/>
  <c r="N1881" i="12"/>
  <c r="M1881" i="12"/>
  <c r="L1881" i="12"/>
  <c r="K1881" i="12"/>
  <c r="J1881" i="12"/>
  <c r="I1881" i="12"/>
  <c r="H1881" i="12"/>
  <c r="G1881" i="12"/>
  <c r="F1881" i="12"/>
  <c r="E1881" i="12"/>
  <c r="D1881" i="12"/>
  <c r="N1879" i="12"/>
  <c r="M1879" i="12"/>
  <c r="L1879" i="12"/>
  <c r="K1879" i="12"/>
  <c r="J1879" i="12"/>
  <c r="I1879" i="12"/>
  <c r="H1879" i="12"/>
  <c r="G1879" i="12"/>
  <c r="F1879" i="12"/>
  <c r="E1879" i="12"/>
  <c r="D1879" i="12"/>
  <c r="N1877" i="12"/>
  <c r="M1877" i="12"/>
  <c r="L1877" i="12"/>
  <c r="K1877" i="12"/>
  <c r="J1877" i="12"/>
  <c r="I1877" i="12"/>
  <c r="H1877" i="12"/>
  <c r="G1877" i="12"/>
  <c r="F1877" i="12"/>
  <c r="E1877" i="12"/>
  <c r="D1877" i="12"/>
  <c r="N1875" i="12"/>
  <c r="M1875" i="12"/>
  <c r="L1875" i="12"/>
  <c r="K1875" i="12"/>
  <c r="J1875" i="12"/>
  <c r="I1875" i="12"/>
  <c r="H1875" i="12"/>
  <c r="G1875" i="12"/>
  <c r="F1875" i="12"/>
  <c r="E1875" i="12"/>
  <c r="D1875" i="12"/>
  <c r="N1873" i="12"/>
  <c r="M1873" i="12"/>
  <c r="L1873" i="12"/>
  <c r="K1873" i="12"/>
  <c r="J1873" i="12"/>
  <c r="I1873" i="12"/>
  <c r="H1873" i="12"/>
  <c r="G1873" i="12"/>
  <c r="F1873" i="12"/>
  <c r="E1873" i="12"/>
  <c r="D1873" i="12"/>
  <c r="N1871" i="12"/>
  <c r="M1871" i="12"/>
  <c r="L1871" i="12"/>
  <c r="K1871" i="12"/>
  <c r="J1871" i="12"/>
  <c r="I1871" i="12"/>
  <c r="H1871" i="12"/>
  <c r="G1871" i="12"/>
  <c r="F1871" i="12"/>
  <c r="E1871" i="12"/>
  <c r="D1871" i="12"/>
  <c r="N1869" i="12"/>
  <c r="M1869" i="12"/>
  <c r="L1869" i="12"/>
  <c r="K1869" i="12"/>
  <c r="J1869" i="12"/>
  <c r="I1869" i="12"/>
  <c r="H1869" i="12"/>
  <c r="G1869" i="12"/>
  <c r="F1869" i="12"/>
  <c r="E1869" i="12"/>
  <c r="D1869" i="12"/>
  <c r="N1867" i="12"/>
  <c r="M1867" i="12"/>
  <c r="L1867" i="12"/>
  <c r="K1867" i="12"/>
  <c r="J1867" i="12"/>
  <c r="I1867" i="12"/>
  <c r="H1867" i="12"/>
  <c r="G1867" i="12"/>
  <c r="F1867" i="12"/>
  <c r="E1867" i="12"/>
  <c r="D1867" i="12"/>
  <c r="N1865" i="12"/>
  <c r="M1865" i="12"/>
  <c r="L1865" i="12"/>
  <c r="K1865" i="12"/>
  <c r="J1865" i="12"/>
  <c r="I1865" i="12"/>
  <c r="H1865" i="12"/>
  <c r="G1865" i="12"/>
  <c r="F1865" i="12"/>
  <c r="E1865" i="12"/>
  <c r="D1865" i="12"/>
  <c r="N1863" i="12"/>
  <c r="M1863" i="12"/>
  <c r="L1863" i="12"/>
  <c r="K1863" i="12"/>
  <c r="J1863" i="12"/>
  <c r="I1863" i="12"/>
  <c r="H1863" i="12"/>
  <c r="G1863" i="12"/>
  <c r="F1863" i="12"/>
  <c r="E1863" i="12"/>
  <c r="D1863" i="12"/>
  <c r="N1861" i="12"/>
  <c r="M1861" i="12"/>
  <c r="L1861" i="12"/>
  <c r="K1861" i="12"/>
  <c r="J1861" i="12"/>
  <c r="I1861" i="12"/>
  <c r="H1861" i="12"/>
  <c r="G1861" i="12"/>
  <c r="F1861" i="12"/>
  <c r="E1861" i="12"/>
  <c r="D1861" i="12"/>
  <c r="N1859" i="12"/>
  <c r="M1859" i="12"/>
  <c r="L1859" i="12"/>
  <c r="K1859" i="12"/>
  <c r="J1859" i="12"/>
  <c r="I1859" i="12"/>
  <c r="H1859" i="12"/>
  <c r="G1859" i="12"/>
  <c r="F1859" i="12"/>
  <c r="E1859" i="12"/>
  <c r="D1859" i="12"/>
  <c r="N1857" i="12"/>
  <c r="M1857" i="12"/>
  <c r="L1857" i="12"/>
  <c r="K1857" i="12"/>
  <c r="J1857" i="12"/>
  <c r="I1857" i="12"/>
  <c r="H1857" i="12"/>
  <c r="G1857" i="12"/>
  <c r="F1857" i="12"/>
  <c r="E1857" i="12"/>
  <c r="D1857" i="12"/>
  <c r="N1855" i="12"/>
  <c r="M1855" i="12"/>
  <c r="L1855" i="12"/>
  <c r="K1855" i="12"/>
  <c r="J1855" i="12"/>
  <c r="I1855" i="12"/>
  <c r="H1855" i="12"/>
  <c r="G1855" i="12"/>
  <c r="F1855" i="12"/>
  <c r="E1855" i="12"/>
  <c r="D1855" i="12"/>
  <c r="N1853" i="12"/>
  <c r="M1853" i="12"/>
  <c r="L1853" i="12"/>
  <c r="K1853" i="12"/>
  <c r="J1853" i="12"/>
  <c r="I1853" i="12"/>
  <c r="H1853" i="12"/>
  <c r="G1853" i="12"/>
  <c r="F1853" i="12"/>
  <c r="E1853" i="12"/>
  <c r="D1853" i="12"/>
  <c r="N1851" i="12"/>
  <c r="M1851" i="12"/>
  <c r="L1851" i="12"/>
  <c r="K1851" i="12"/>
  <c r="J1851" i="12"/>
  <c r="I1851" i="12"/>
  <c r="H1851" i="12"/>
  <c r="G1851" i="12"/>
  <c r="F1851" i="12"/>
  <c r="E1851" i="12"/>
  <c r="D1851" i="12"/>
  <c r="N1849" i="12"/>
  <c r="M1849" i="12"/>
  <c r="L1849" i="12"/>
  <c r="K1849" i="12"/>
  <c r="J1849" i="12"/>
  <c r="I1849" i="12"/>
  <c r="H1849" i="12"/>
  <c r="G1849" i="12"/>
  <c r="F1849" i="12"/>
  <c r="E1849" i="12"/>
  <c r="D1849" i="12"/>
  <c r="N1847" i="12"/>
  <c r="M1847" i="12"/>
  <c r="L1847" i="12"/>
  <c r="K1847" i="12"/>
  <c r="J1847" i="12"/>
  <c r="I1847" i="12"/>
  <c r="H1847" i="12"/>
  <c r="G1847" i="12"/>
  <c r="F1847" i="12"/>
  <c r="E1847" i="12"/>
  <c r="D1847" i="12"/>
  <c r="N1845" i="12"/>
  <c r="M1845" i="12"/>
  <c r="L1845" i="12"/>
  <c r="K1845" i="12"/>
  <c r="J1845" i="12"/>
  <c r="I1845" i="12"/>
  <c r="H1845" i="12"/>
  <c r="G1845" i="12"/>
  <c r="F1845" i="12"/>
  <c r="E1845" i="12"/>
  <c r="D1845" i="12"/>
  <c r="N1843" i="12"/>
  <c r="M1843" i="12"/>
  <c r="L1843" i="12"/>
  <c r="K1843" i="12"/>
  <c r="J1843" i="12"/>
  <c r="I1843" i="12"/>
  <c r="H1843" i="12"/>
  <c r="G1843" i="12"/>
  <c r="F1843" i="12"/>
  <c r="E1843" i="12"/>
  <c r="D1843" i="12"/>
  <c r="N1841" i="12"/>
  <c r="M1841" i="12"/>
  <c r="L1841" i="12"/>
  <c r="K1841" i="12"/>
  <c r="J1841" i="12"/>
  <c r="I1841" i="12"/>
  <c r="H1841" i="12"/>
  <c r="G1841" i="12"/>
  <c r="F1841" i="12"/>
  <c r="E1841" i="12"/>
  <c r="D1841" i="12"/>
  <c r="N1839" i="12"/>
  <c r="M1839" i="12"/>
  <c r="L1839" i="12"/>
  <c r="K1839" i="12"/>
  <c r="J1839" i="12"/>
  <c r="I1839" i="12"/>
  <c r="H1839" i="12"/>
  <c r="G1839" i="12"/>
  <c r="F1839" i="12"/>
  <c r="E1839" i="12"/>
  <c r="D1839" i="12"/>
  <c r="N1837" i="12"/>
  <c r="M1837" i="12"/>
  <c r="L1837" i="12"/>
  <c r="K1837" i="12"/>
  <c r="J1837" i="12"/>
  <c r="I1837" i="12"/>
  <c r="H1837" i="12"/>
  <c r="G1837" i="12"/>
  <c r="F1837" i="12"/>
  <c r="E1837" i="12"/>
  <c r="D1837" i="12"/>
  <c r="N1835" i="12"/>
  <c r="M1835" i="12"/>
  <c r="L1835" i="12"/>
  <c r="K1835" i="12"/>
  <c r="J1835" i="12"/>
  <c r="I1835" i="12"/>
  <c r="H1835" i="12"/>
  <c r="G1835" i="12"/>
  <c r="F1835" i="12"/>
  <c r="E1835" i="12"/>
  <c r="D1835" i="12"/>
  <c r="N1833" i="12"/>
  <c r="M1833" i="12"/>
  <c r="L1833" i="12"/>
  <c r="K1833" i="12"/>
  <c r="J1833" i="12"/>
  <c r="I1833" i="12"/>
  <c r="H1833" i="12"/>
  <c r="G1833" i="12"/>
  <c r="F1833" i="12"/>
  <c r="E1833" i="12"/>
  <c r="D1833" i="12"/>
  <c r="N1831" i="12"/>
  <c r="M1831" i="12"/>
  <c r="L1831" i="12"/>
  <c r="K1831" i="12"/>
  <c r="J1831" i="12"/>
  <c r="I1831" i="12"/>
  <c r="H1831" i="12"/>
  <c r="G1831" i="12"/>
  <c r="F1831" i="12"/>
  <c r="E1831" i="12"/>
  <c r="D1831" i="12"/>
  <c r="N1829" i="12"/>
  <c r="M1829" i="12"/>
  <c r="L1829" i="12"/>
  <c r="K1829" i="12"/>
  <c r="J1829" i="12"/>
  <c r="I1829" i="12"/>
  <c r="H1829" i="12"/>
  <c r="G1829" i="12"/>
  <c r="F1829" i="12"/>
  <c r="E1829" i="12"/>
  <c r="D1829" i="12"/>
  <c r="N1827" i="12"/>
  <c r="M1827" i="12"/>
  <c r="L1827" i="12"/>
  <c r="K1827" i="12"/>
  <c r="J1827" i="12"/>
  <c r="I1827" i="12"/>
  <c r="H1827" i="12"/>
  <c r="G1827" i="12"/>
  <c r="F1827" i="12"/>
  <c r="E1827" i="12"/>
  <c r="D1827" i="12"/>
  <c r="N1825" i="12"/>
  <c r="M1825" i="12"/>
  <c r="L1825" i="12"/>
  <c r="K1825" i="12"/>
  <c r="J1825" i="12"/>
  <c r="I1825" i="12"/>
  <c r="H1825" i="12"/>
  <c r="G1825" i="12"/>
  <c r="F1825" i="12"/>
  <c r="E1825" i="12"/>
  <c r="D1825" i="12"/>
  <c r="N1823" i="12"/>
  <c r="M1823" i="12"/>
  <c r="L1823" i="12"/>
  <c r="K1823" i="12"/>
  <c r="J1823" i="12"/>
  <c r="I1823" i="12"/>
  <c r="H1823" i="12"/>
  <c r="G1823" i="12"/>
  <c r="F1823" i="12"/>
  <c r="E1823" i="12"/>
  <c r="D1823" i="12"/>
  <c r="N1821" i="12"/>
  <c r="M1821" i="12"/>
  <c r="L1821" i="12"/>
  <c r="K1821" i="12"/>
  <c r="J1821" i="12"/>
  <c r="I1821" i="12"/>
  <c r="H1821" i="12"/>
  <c r="G1821" i="12"/>
  <c r="F1821" i="12"/>
  <c r="E1821" i="12"/>
  <c r="D1821" i="12"/>
  <c r="N1819" i="12"/>
  <c r="M1819" i="12"/>
  <c r="L1819" i="12"/>
  <c r="K1819" i="12"/>
  <c r="J1819" i="12"/>
  <c r="I1819" i="12"/>
  <c r="H1819" i="12"/>
  <c r="G1819" i="12"/>
  <c r="F1819" i="12"/>
  <c r="E1819" i="12"/>
  <c r="D1819" i="12"/>
  <c r="N1817" i="12"/>
  <c r="M1817" i="12"/>
  <c r="L1817" i="12"/>
  <c r="K1817" i="12"/>
  <c r="J1817" i="12"/>
  <c r="I1817" i="12"/>
  <c r="H1817" i="12"/>
  <c r="G1817" i="12"/>
  <c r="F1817" i="12"/>
  <c r="E1817" i="12"/>
  <c r="D1817" i="12"/>
  <c r="N1815" i="12"/>
  <c r="M1815" i="12"/>
  <c r="L1815" i="12"/>
  <c r="K1815" i="12"/>
  <c r="J1815" i="12"/>
  <c r="I1815" i="12"/>
  <c r="H1815" i="12"/>
  <c r="G1815" i="12"/>
  <c r="F1815" i="12"/>
  <c r="E1815" i="12"/>
  <c r="D1815" i="12"/>
  <c r="N1813" i="12"/>
  <c r="M1813" i="12"/>
  <c r="L1813" i="12"/>
  <c r="K1813" i="12"/>
  <c r="J1813" i="12"/>
  <c r="I1813" i="12"/>
  <c r="H1813" i="12"/>
  <c r="G1813" i="12"/>
  <c r="F1813" i="12"/>
  <c r="E1813" i="12"/>
  <c r="D1813" i="12"/>
  <c r="N1811" i="12"/>
  <c r="M1811" i="12"/>
  <c r="L1811" i="12"/>
  <c r="K1811" i="12"/>
  <c r="J1811" i="12"/>
  <c r="I1811" i="12"/>
  <c r="H1811" i="12"/>
  <c r="G1811" i="12"/>
  <c r="F1811" i="12"/>
  <c r="E1811" i="12"/>
  <c r="D1811" i="12"/>
  <c r="N1809" i="12"/>
  <c r="M1809" i="12"/>
  <c r="L1809" i="12"/>
  <c r="K1809" i="12"/>
  <c r="J1809" i="12"/>
  <c r="I1809" i="12"/>
  <c r="H1809" i="12"/>
  <c r="G1809" i="12"/>
  <c r="F1809" i="12"/>
  <c r="E1809" i="12"/>
  <c r="D1809" i="12"/>
  <c r="N1807" i="12"/>
  <c r="M1807" i="12"/>
  <c r="L1807" i="12"/>
  <c r="K1807" i="12"/>
  <c r="J1807" i="12"/>
  <c r="I1807" i="12"/>
  <c r="H1807" i="12"/>
  <c r="G1807" i="12"/>
  <c r="F1807" i="12"/>
  <c r="E1807" i="12"/>
  <c r="D1807" i="12"/>
  <c r="N1805" i="12"/>
  <c r="M1805" i="12"/>
  <c r="L1805" i="12"/>
  <c r="K1805" i="12"/>
  <c r="J1805" i="12"/>
  <c r="I1805" i="12"/>
  <c r="H1805" i="12"/>
  <c r="G1805" i="12"/>
  <c r="F1805" i="12"/>
  <c r="E1805" i="12"/>
  <c r="D1805" i="12"/>
  <c r="N1803" i="12"/>
  <c r="M1803" i="12"/>
  <c r="L1803" i="12"/>
  <c r="K1803" i="12"/>
  <c r="J1803" i="12"/>
  <c r="I1803" i="12"/>
  <c r="H1803" i="12"/>
  <c r="G1803" i="12"/>
  <c r="F1803" i="12"/>
  <c r="E1803" i="12"/>
  <c r="D1803" i="12"/>
  <c r="N1801" i="12"/>
  <c r="M1801" i="12"/>
  <c r="L1801" i="12"/>
  <c r="K1801" i="12"/>
  <c r="J1801" i="12"/>
  <c r="I1801" i="12"/>
  <c r="H1801" i="12"/>
  <c r="G1801" i="12"/>
  <c r="F1801" i="12"/>
  <c r="E1801" i="12"/>
  <c r="D1801" i="12"/>
  <c r="N1799" i="12"/>
  <c r="M1799" i="12"/>
  <c r="L1799" i="12"/>
  <c r="K1799" i="12"/>
  <c r="J1799" i="12"/>
  <c r="I1799" i="12"/>
  <c r="H1799" i="12"/>
  <c r="G1799" i="12"/>
  <c r="F1799" i="12"/>
  <c r="E1799" i="12"/>
  <c r="D1799" i="12"/>
  <c r="N1797" i="12"/>
  <c r="M1797" i="12"/>
  <c r="L1797" i="12"/>
  <c r="K1797" i="12"/>
  <c r="J1797" i="12"/>
  <c r="I1797" i="12"/>
  <c r="H1797" i="12"/>
  <c r="G1797" i="12"/>
  <c r="F1797" i="12"/>
  <c r="E1797" i="12"/>
  <c r="D1797" i="12"/>
  <c r="N1795" i="12"/>
  <c r="M1795" i="12"/>
  <c r="L1795" i="12"/>
  <c r="K1795" i="12"/>
  <c r="J1795" i="12"/>
  <c r="I1795" i="12"/>
  <c r="H1795" i="12"/>
  <c r="G1795" i="12"/>
  <c r="F1795" i="12"/>
  <c r="E1795" i="12"/>
  <c r="D1795" i="12"/>
  <c r="N1793" i="12"/>
  <c r="M1793" i="12"/>
  <c r="L1793" i="12"/>
  <c r="K1793" i="12"/>
  <c r="J1793" i="12"/>
  <c r="I1793" i="12"/>
  <c r="H1793" i="12"/>
  <c r="G1793" i="12"/>
  <c r="F1793" i="12"/>
  <c r="E1793" i="12"/>
  <c r="D1793" i="12"/>
  <c r="N1791" i="12"/>
  <c r="M1791" i="12"/>
  <c r="L1791" i="12"/>
  <c r="K1791" i="12"/>
  <c r="J1791" i="12"/>
  <c r="I1791" i="12"/>
  <c r="H1791" i="12"/>
  <c r="G1791" i="12"/>
  <c r="F1791" i="12"/>
  <c r="E1791" i="12"/>
  <c r="D1791" i="12"/>
  <c r="N1789" i="12"/>
  <c r="M1789" i="12"/>
  <c r="L1789" i="12"/>
  <c r="K1789" i="12"/>
  <c r="J1789" i="12"/>
  <c r="I1789" i="12"/>
  <c r="H1789" i="12"/>
  <c r="G1789" i="12"/>
  <c r="F1789" i="12"/>
  <c r="E1789" i="12"/>
  <c r="D1789" i="12"/>
  <c r="N1787" i="12"/>
  <c r="M1787" i="12"/>
  <c r="L1787" i="12"/>
  <c r="K1787" i="12"/>
  <c r="J1787" i="12"/>
  <c r="I1787" i="12"/>
  <c r="H1787" i="12"/>
  <c r="G1787" i="12"/>
  <c r="F1787" i="12"/>
  <c r="E1787" i="12"/>
  <c r="D1787" i="12"/>
  <c r="N1785" i="12"/>
  <c r="M1785" i="12"/>
  <c r="L1785" i="12"/>
  <c r="K1785" i="12"/>
  <c r="J1785" i="12"/>
  <c r="I1785" i="12"/>
  <c r="H1785" i="12"/>
  <c r="G1785" i="12"/>
  <c r="F1785" i="12"/>
  <c r="E1785" i="12"/>
  <c r="D1785" i="12"/>
  <c r="N1783" i="12"/>
  <c r="M1783" i="12"/>
  <c r="L1783" i="12"/>
  <c r="K1783" i="12"/>
  <c r="J1783" i="12"/>
  <c r="I1783" i="12"/>
  <c r="H1783" i="12"/>
  <c r="G1783" i="12"/>
  <c r="F1783" i="12"/>
  <c r="E1783" i="12"/>
  <c r="D1783" i="12"/>
  <c r="N1781" i="12"/>
  <c r="M1781" i="12"/>
  <c r="L1781" i="12"/>
  <c r="K1781" i="12"/>
  <c r="J1781" i="12"/>
  <c r="I1781" i="12"/>
  <c r="H1781" i="12"/>
  <c r="G1781" i="12"/>
  <c r="F1781" i="12"/>
  <c r="E1781" i="12"/>
  <c r="D1781" i="12"/>
  <c r="N1779" i="12"/>
  <c r="M1779" i="12"/>
  <c r="L1779" i="12"/>
  <c r="K1779" i="12"/>
  <c r="J1779" i="12"/>
  <c r="I1779" i="12"/>
  <c r="H1779" i="12"/>
  <c r="G1779" i="12"/>
  <c r="F1779" i="12"/>
  <c r="E1779" i="12"/>
  <c r="D1779" i="12"/>
  <c r="N1777" i="12"/>
  <c r="M1777" i="12"/>
  <c r="L1777" i="12"/>
  <c r="K1777" i="12"/>
  <c r="J1777" i="12"/>
  <c r="I1777" i="12"/>
  <c r="H1777" i="12"/>
  <c r="G1777" i="12"/>
  <c r="F1777" i="12"/>
  <c r="E1777" i="12"/>
  <c r="D1777" i="12"/>
  <c r="N1775" i="12"/>
  <c r="M1775" i="12"/>
  <c r="L1775" i="12"/>
  <c r="K1775" i="12"/>
  <c r="J1775" i="12"/>
  <c r="I1775" i="12"/>
  <c r="H1775" i="12"/>
  <c r="G1775" i="12"/>
  <c r="F1775" i="12"/>
  <c r="E1775" i="12"/>
  <c r="D1775" i="12"/>
  <c r="N1773" i="12"/>
  <c r="M1773" i="12"/>
  <c r="L1773" i="12"/>
  <c r="K1773" i="12"/>
  <c r="J1773" i="12"/>
  <c r="I1773" i="12"/>
  <c r="H1773" i="12"/>
  <c r="G1773" i="12"/>
  <c r="F1773" i="12"/>
  <c r="E1773" i="12"/>
  <c r="D1773" i="12"/>
  <c r="N1771" i="12"/>
  <c r="M1771" i="12"/>
  <c r="L1771" i="12"/>
  <c r="K1771" i="12"/>
  <c r="J1771" i="12"/>
  <c r="I1771" i="12"/>
  <c r="H1771" i="12"/>
  <c r="G1771" i="12"/>
  <c r="F1771" i="12"/>
  <c r="E1771" i="12"/>
  <c r="D1771" i="12"/>
  <c r="N1769" i="12"/>
  <c r="M1769" i="12"/>
  <c r="L1769" i="12"/>
  <c r="K1769" i="12"/>
  <c r="J1769" i="12"/>
  <c r="I1769" i="12"/>
  <c r="H1769" i="12"/>
  <c r="G1769" i="12"/>
  <c r="F1769" i="12"/>
  <c r="E1769" i="12"/>
  <c r="D1769" i="12"/>
  <c r="N1767" i="12"/>
  <c r="M1767" i="12"/>
  <c r="L1767" i="12"/>
  <c r="K1767" i="12"/>
  <c r="J1767" i="12"/>
  <c r="I1767" i="12"/>
  <c r="H1767" i="12"/>
  <c r="G1767" i="12"/>
  <c r="F1767" i="12"/>
  <c r="E1767" i="12"/>
  <c r="D1767" i="12"/>
  <c r="N1765" i="12"/>
  <c r="M1765" i="12"/>
  <c r="L1765" i="12"/>
  <c r="K1765" i="12"/>
  <c r="J1765" i="12"/>
  <c r="I1765" i="12"/>
  <c r="H1765" i="12"/>
  <c r="G1765" i="12"/>
  <c r="F1765" i="12"/>
  <c r="E1765" i="12"/>
  <c r="D1765" i="12"/>
  <c r="N1763" i="12"/>
  <c r="M1763" i="12"/>
  <c r="L1763" i="12"/>
  <c r="K1763" i="12"/>
  <c r="J1763" i="12"/>
  <c r="I1763" i="12"/>
  <c r="H1763" i="12"/>
  <c r="G1763" i="12"/>
  <c r="F1763" i="12"/>
  <c r="E1763" i="12"/>
  <c r="D1763" i="12"/>
  <c r="N1761" i="12"/>
  <c r="M1761" i="12"/>
  <c r="L1761" i="12"/>
  <c r="K1761" i="12"/>
  <c r="J1761" i="12"/>
  <c r="I1761" i="12"/>
  <c r="H1761" i="12"/>
  <c r="G1761" i="12"/>
  <c r="F1761" i="12"/>
  <c r="E1761" i="12"/>
  <c r="D1761" i="12"/>
  <c r="N1759" i="12"/>
  <c r="M1759" i="12"/>
  <c r="L1759" i="12"/>
  <c r="K1759" i="12"/>
  <c r="J1759" i="12"/>
  <c r="I1759" i="12"/>
  <c r="H1759" i="12"/>
  <c r="G1759" i="12"/>
  <c r="F1759" i="12"/>
  <c r="E1759" i="12"/>
  <c r="D1759" i="12"/>
  <c r="N1757" i="12"/>
  <c r="M1757" i="12"/>
  <c r="L1757" i="12"/>
  <c r="K1757" i="12"/>
  <c r="J1757" i="12"/>
  <c r="I1757" i="12"/>
  <c r="H1757" i="12"/>
  <c r="G1757" i="12"/>
  <c r="F1757" i="12"/>
  <c r="E1757" i="12"/>
  <c r="D1757" i="12"/>
  <c r="N1755" i="12"/>
  <c r="M1755" i="12"/>
  <c r="L1755" i="12"/>
  <c r="K1755" i="12"/>
  <c r="J1755" i="12"/>
  <c r="I1755" i="12"/>
  <c r="H1755" i="12"/>
  <c r="G1755" i="12"/>
  <c r="F1755" i="12"/>
  <c r="E1755" i="12"/>
  <c r="D1755" i="12"/>
  <c r="N1753" i="12"/>
  <c r="M1753" i="12"/>
  <c r="L1753" i="12"/>
  <c r="K1753" i="12"/>
  <c r="J1753" i="12"/>
  <c r="I1753" i="12"/>
  <c r="H1753" i="12"/>
  <c r="G1753" i="12"/>
  <c r="F1753" i="12"/>
  <c r="E1753" i="12"/>
  <c r="D1753" i="12"/>
  <c r="N1751" i="12"/>
  <c r="M1751" i="12"/>
  <c r="L1751" i="12"/>
  <c r="K1751" i="12"/>
  <c r="J1751" i="12"/>
  <c r="I1751" i="12"/>
  <c r="H1751" i="12"/>
  <c r="G1751" i="12"/>
  <c r="F1751" i="12"/>
  <c r="E1751" i="12"/>
  <c r="D1751" i="12"/>
  <c r="N1749" i="12"/>
  <c r="M1749" i="12"/>
  <c r="L1749" i="12"/>
  <c r="K1749" i="12"/>
  <c r="J1749" i="12"/>
  <c r="I1749" i="12"/>
  <c r="H1749" i="12"/>
  <c r="G1749" i="12"/>
  <c r="F1749" i="12"/>
  <c r="E1749" i="12"/>
  <c r="D1749" i="12"/>
  <c r="N1747" i="12"/>
  <c r="M1747" i="12"/>
  <c r="L1747" i="12"/>
  <c r="K1747" i="12"/>
  <c r="J1747" i="12"/>
  <c r="I1747" i="12"/>
  <c r="H1747" i="12"/>
  <c r="G1747" i="12"/>
  <c r="F1747" i="12"/>
  <c r="E1747" i="12"/>
  <c r="D1747" i="12"/>
  <c r="N1745" i="12"/>
  <c r="M1745" i="12"/>
  <c r="L1745" i="12"/>
  <c r="K1745" i="12"/>
  <c r="J1745" i="12"/>
  <c r="I1745" i="12"/>
  <c r="H1745" i="12"/>
  <c r="G1745" i="12"/>
  <c r="F1745" i="12"/>
  <c r="E1745" i="12"/>
  <c r="D1745" i="12"/>
  <c r="N1743" i="12"/>
  <c r="M1743" i="12"/>
  <c r="L1743" i="12"/>
  <c r="K1743" i="12"/>
  <c r="J1743" i="12"/>
  <c r="I1743" i="12"/>
  <c r="H1743" i="12"/>
  <c r="G1743" i="12"/>
  <c r="F1743" i="12"/>
  <c r="E1743" i="12"/>
  <c r="D1743" i="12"/>
  <c r="N1741" i="12"/>
  <c r="M1741" i="12"/>
  <c r="L1741" i="12"/>
  <c r="K1741" i="12"/>
  <c r="J1741" i="12"/>
  <c r="I1741" i="12"/>
  <c r="H1741" i="12"/>
  <c r="G1741" i="12"/>
  <c r="F1741" i="12"/>
  <c r="E1741" i="12"/>
  <c r="D1741" i="12"/>
  <c r="N1739" i="12"/>
  <c r="M1739" i="12"/>
  <c r="L1739" i="12"/>
  <c r="K1739" i="12"/>
  <c r="J1739" i="12"/>
  <c r="I1739" i="12"/>
  <c r="H1739" i="12"/>
  <c r="G1739" i="12"/>
  <c r="F1739" i="12"/>
  <c r="E1739" i="12"/>
  <c r="D1739" i="12"/>
  <c r="N1737" i="12"/>
  <c r="M1737" i="12"/>
  <c r="L1737" i="12"/>
  <c r="K1737" i="12"/>
  <c r="J1737" i="12"/>
  <c r="I1737" i="12"/>
  <c r="H1737" i="12"/>
  <c r="G1737" i="12"/>
  <c r="F1737" i="12"/>
  <c r="E1737" i="12"/>
  <c r="D1737" i="12"/>
  <c r="N1735" i="12"/>
  <c r="M1735" i="12"/>
  <c r="L1735" i="12"/>
  <c r="K1735" i="12"/>
  <c r="J1735" i="12"/>
  <c r="I1735" i="12"/>
  <c r="H1735" i="12"/>
  <c r="G1735" i="12"/>
  <c r="F1735" i="12"/>
  <c r="E1735" i="12"/>
  <c r="D1735" i="12"/>
  <c r="N1733" i="12"/>
  <c r="M1733" i="12"/>
  <c r="L1733" i="12"/>
  <c r="K1733" i="12"/>
  <c r="J1733" i="12"/>
  <c r="I1733" i="12"/>
  <c r="H1733" i="12"/>
  <c r="G1733" i="12"/>
  <c r="F1733" i="12"/>
  <c r="E1733" i="12"/>
  <c r="D1733" i="12"/>
  <c r="N1731" i="12"/>
  <c r="M1731" i="12"/>
  <c r="L1731" i="12"/>
  <c r="K1731" i="12"/>
  <c r="J1731" i="12"/>
  <c r="I1731" i="12"/>
  <c r="H1731" i="12"/>
  <c r="G1731" i="12"/>
  <c r="F1731" i="12"/>
  <c r="E1731" i="12"/>
  <c r="D1731" i="12"/>
  <c r="N1729" i="12"/>
  <c r="M1729" i="12"/>
  <c r="L1729" i="12"/>
  <c r="K1729" i="12"/>
  <c r="J1729" i="12"/>
  <c r="I1729" i="12"/>
  <c r="H1729" i="12"/>
  <c r="G1729" i="12"/>
  <c r="F1729" i="12"/>
  <c r="E1729" i="12"/>
  <c r="D1729" i="12"/>
  <c r="N1727" i="12"/>
  <c r="M1727" i="12"/>
  <c r="L1727" i="12"/>
  <c r="K1727" i="12"/>
  <c r="J1727" i="12"/>
  <c r="I1727" i="12"/>
  <c r="H1727" i="12"/>
  <c r="G1727" i="12"/>
  <c r="F1727" i="12"/>
  <c r="E1727" i="12"/>
  <c r="D1727" i="12"/>
  <c r="N1725" i="12"/>
  <c r="M1725" i="12"/>
  <c r="L1725" i="12"/>
  <c r="K1725" i="12"/>
  <c r="J1725" i="12"/>
  <c r="I1725" i="12"/>
  <c r="H1725" i="12"/>
  <c r="G1725" i="12"/>
  <c r="F1725" i="12"/>
  <c r="E1725" i="12"/>
  <c r="D1725" i="12"/>
  <c r="N1723" i="12"/>
  <c r="M1723" i="12"/>
  <c r="L1723" i="12"/>
  <c r="K1723" i="12"/>
  <c r="J1723" i="12"/>
  <c r="I1723" i="12"/>
  <c r="H1723" i="12"/>
  <c r="G1723" i="12"/>
  <c r="F1723" i="12"/>
  <c r="E1723" i="12"/>
  <c r="D1723" i="12"/>
  <c r="N1721" i="12"/>
  <c r="M1721" i="12"/>
  <c r="L1721" i="12"/>
  <c r="K1721" i="12"/>
  <c r="J1721" i="12"/>
  <c r="I1721" i="12"/>
  <c r="H1721" i="12"/>
  <c r="G1721" i="12"/>
  <c r="F1721" i="12"/>
  <c r="E1721" i="12"/>
  <c r="D1721" i="12"/>
  <c r="N1719" i="12"/>
  <c r="M1719" i="12"/>
  <c r="L1719" i="12"/>
  <c r="K1719" i="12"/>
  <c r="J1719" i="12"/>
  <c r="I1719" i="12"/>
  <c r="H1719" i="12"/>
  <c r="G1719" i="12"/>
  <c r="F1719" i="12"/>
  <c r="E1719" i="12"/>
  <c r="D1719" i="12"/>
  <c r="N1717" i="12"/>
  <c r="M1717" i="12"/>
  <c r="L1717" i="12"/>
  <c r="K1717" i="12"/>
  <c r="J1717" i="12"/>
  <c r="I1717" i="12"/>
  <c r="H1717" i="12"/>
  <c r="G1717" i="12"/>
  <c r="F1717" i="12"/>
  <c r="E1717" i="12"/>
  <c r="D1717" i="12"/>
  <c r="N1715" i="12"/>
  <c r="M1715" i="12"/>
  <c r="L1715" i="12"/>
  <c r="K1715" i="12"/>
  <c r="J1715" i="12"/>
  <c r="I1715" i="12"/>
  <c r="H1715" i="12"/>
  <c r="G1715" i="12"/>
  <c r="F1715" i="12"/>
  <c r="E1715" i="12"/>
  <c r="D1715" i="12"/>
  <c r="N1713" i="12"/>
  <c r="M1713" i="12"/>
  <c r="L1713" i="12"/>
  <c r="K1713" i="12"/>
  <c r="J1713" i="12"/>
  <c r="I1713" i="12"/>
  <c r="H1713" i="12"/>
  <c r="G1713" i="12"/>
  <c r="F1713" i="12"/>
  <c r="E1713" i="12"/>
  <c r="D1713" i="12"/>
  <c r="N1711" i="12"/>
  <c r="M1711" i="12"/>
  <c r="L1711" i="12"/>
  <c r="K1711" i="12"/>
  <c r="J1711" i="12"/>
  <c r="I1711" i="12"/>
  <c r="H1711" i="12"/>
  <c r="G1711" i="12"/>
  <c r="F1711" i="12"/>
  <c r="E1711" i="12"/>
  <c r="D1711" i="12"/>
  <c r="N1709" i="12"/>
  <c r="M1709" i="12"/>
  <c r="L1709" i="12"/>
  <c r="K1709" i="12"/>
  <c r="J1709" i="12"/>
  <c r="I1709" i="12"/>
  <c r="H1709" i="12"/>
  <c r="G1709" i="12"/>
  <c r="F1709" i="12"/>
  <c r="E1709" i="12"/>
  <c r="D1709" i="12"/>
  <c r="N1707" i="12"/>
  <c r="M1707" i="12"/>
  <c r="L1707" i="12"/>
  <c r="K1707" i="12"/>
  <c r="J1707" i="12"/>
  <c r="I1707" i="12"/>
  <c r="H1707" i="12"/>
  <c r="G1707" i="12"/>
  <c r="F1707" i="12"/>
  <c r="E1707" i="12"/>
  <c r="D1707" i="12"/>
  <c r="N1705" i="12"/>
  <c r="M1705" i="12"/>
  <c r="L1705" i="12"/>
  <c r="K1705" i="12"/>
  <c r="J1705" i="12"/>
  <c r="I1705" i="12"/>
  <c r="H1705" i="12"/>
  <c r="G1705" i="12"/>
  <c r="F1705" i="12"/>
  <c r="E1705" i="12"/>
  <c r="D1705" i="12"/>
  <c r="N1703" i="12"/>
  <c r="M1703" i="12"/>
  <c r="L1703" i="12"/>
  <c r="K1703" i="12"/>
  <c r="J1703" i="12"/>
  <c r="I1703" i="12"/>
  <c r="H1703" i="12"/>
  <c r="G1703" i="12"/>
  <c r="F1703" i="12"/>
  <c r="E1703" i="12"/>
  <c r="D1703" i="12"/>
  <c r="N1701" i="12"/>
  <c r="M1701" i="12"/>
  <c r="L1701" i="12"/>
  <c r="K1701" i="12"/>
  <c r="J1701" i="12"/>
  <c r="I1701" i="12"/>
  <c r="H1701" i="12"/>
  <c r="G1701" i="12"/>
  <c r="F1701" i="12"/>
  <c r="E1701" i="12"/>
  <c r="D1701" i="12"/>
  <c r="N1699" i="12"/>
  <c r="M1699" i="12"/>
  <c r="L1699" i="12"/>
  <c r="K1699" i="12"/>
  <c r="J1699" i="12"/>
  <c r="I1699" i="12"/>
  <c r="H1699" i="12"/>
  <c r="G1699" i="12"/>
  <c r="F1699" i="12"/>
  <c r="E1699" i="12"/>
  <c r="D1699" i="12"/>
  <c r="N1697" i="12"/>
  <c r="M1697" i="12"/>
  <c r="L1697" i="12"/>
  <c r="K1697" i="12"/>
  <c r="J1697" i="12"/>
  <c r="I1697" i="12"/>
  <c r="H1697" i="12"/>
  <c r="G1697" i="12"/>
  <c r="F1697" i="12"/>
  <c r="E1697" i="12"/>
  <c r="D1697" i="12"/>
  <c r="N1695" i="12"/>
  <c r="M1695" i="12"/>
  <c r="L1695" i="12"/>
  <c r="K1695" i="12"/>
  <c r="J1695" i="12"/>
  <c r="I1695" i="12"/>
  <c r="H1695" i="12"/>
  <c r="G1695" i="12"/>
  <c r="F1695" i="12"/>
  <c r="E1695" i="12"/>
  <c r="D1695" i="12"/>
  <c r="N1693" i="12"/>
  <c r="M1693" i="12"/>
  <c r="L1693" i="12"/>
  <c r="K1693" i="12"/>
  <c r="J1693" i="12"/>
  <c r="I1693" i="12"/>
  <c r="H1693" i="12"/>
  <c r="G1693" i="12"/>
  <c r="F1693" i="12"/>
  <c r="E1693" i="12"/>
  <c r="D1693" i="12"/>
  <c r="N1691" i="12"/>
  <c r="M1691" i="12"/>
  <c r="L1691" i="12"/>
  <c r="K1691" i="12"/>
  <c r="J1691" i="12"/>
  <c r="I1691" i="12"/>
  <c r="H1691" i="12"/>
  <c r="G1691" i="12"/>
  <c r="F1691" i="12"/>
  <c r="E1691" i="12"/>
  <c r="D1691" i="12"/>
  <c r="N1673" i="12"/>
  <c r="M1673" i="12"/>
  <c r="L1673" i="12"/>
  <c r="K1673" i="12"/>
  <c r="J1673" i="12"/>
  <c r="I1673" i="12"/>
  <c r="H1673" i="12"/>
  <c r="G1673" i="12"/>
  <c r="F1673" i="12"/>
  <c r="E1673" i="12"/>
  <c r="D1673" i="12"/>
  <c r="N1671" i="12"/>
  <c r="M1671" i="12"/>
  <c r="L1671" i="12"/>
  <c r="K1671" i="12"/>
  <c r="J1671" i="12"/>
  <c r="I1671" i="12"/>
  <c r="H1671" i="12"/>
  <c r="G1671" i="12"/>
  <c r="F1671" i="12"/>
  <c r="E1671" i="12"/>
  <c r="D1671" i="12"/>
  <c r="N1669" i="12"/>
  <c r="M1669" i="12"/>
  <c r="L1669" i="12"/>
  <c r="K1669" i="12"/>
  <c r="J1669" i="12"/>
  <c r="I1669" i="12"/>
  <c r="H1669" i="12"/>
  <c r="G1669" i="12"/>
  <c r="F1669" i="12"/>
  <c r="E1669" i="12"/>
  <c r="D1669" i="12"/>
  <c r="N1667" i="12"/>
  <c r="M1667" i="12"/>
  <c r="L1667" i="12"/>
  <c r="K1667" i="12"/>
  <c r="J1667" i="12"/>
  <c r="I1667" i="12"/>
  <c r="H1667" i="12"/>
  <c r="G1667" i="12"/>
  <c r="F1667" i="12"/>
  <c r="E1667" i="12"/>
  <c r="D1667" i="12"/>
  <c r="N1665" i="12"/>
  <c r="M1665" i="12"/>
  <c r="L1665" i="12"/>
  <c r="K1665" i="12"/>
  <c r="J1665" i="12"/>
  <c r="I1665" i="12"/>
  <c r="H1665" i="12"/>
  <c r="G1665" i="12"/>
  <c r="F1665" i="12"/>
  <c r="E1665" i="12"/>
  <c r="D1665" i="12"/>
  <c r="N1663" i="12"/>
  <c r="M1663" i="12"/>
  <c r="L1663" i="12"/>
  <c r="K1663" i="12"/>
  <c r="J1663" i="12"/>
  <c r="I1663" i="12"/>
  <c r="H1663" i="12"/>
  <c r="G1663" i="12"/>
  <c r="F1663" i="12"/>
  <c r="E1663" i="12"/>
  <c r="D1663" i="12"/>
  <c r="N1661" i="12"/>
  <c r="M1661" i="12"/>
  <c r="L1661" i="12"/>
  <c r="K1661" i="12"/>
  <c r="J1661" i="12"/>
  <c r="I1661" i="12"/>
  <c r="H1661" i="12"/>
  <c r="G1661" i="12"/>
  <c r="F1661" i="12"/>
  <c r="E1661" i="12"/>
  <c r="D1661" i="12"/>
  <c r="N1659" i="12"/>
  <c r="M1659" i="12"/>
  <c r="L1659" i="12"/>
  <c r="K1659" i="12"/>
  <c r="J1659" i="12"/>
  <c r="I1659" i="12"/>
  <c r="H1659" i="12"/>
  <c r="G1659" i="12"/>
  <c r="F1659" i="12"/>
  <c r="E1659" i="12"/>
  <c r="D1659" i="12"/>
  <c r="N1657" i="12"/>
  <c r="M1657" i="12"/>
  <c r="L1657" i="12"/>
  <c r="K1657" i="12"/>
  <c r="J1657" i="12"/>
  <c r="I1657" i="12"/>
  <c r="H1657" i="12"/>
  <c r="G1657" i="12"/>
  <c r="F1657" i="12"/>
  <c r="E1657" i="12"/>
  <c r="D1657" i="12"/>
  <c r="N1655" i="12"/>
  <c r="M1655" i="12"/>
  <c r="L1655" i="12"/>
  <c r="K1655" i="12"/>
  <c r="J1655" i="12"/>
  <c r="I1655" i="12"/>
  <c r="H1655" i="12"/>
  <c r="G1655" i="12"/>
  <c r="F1655" i="12"/>
  <c r="E1655" i="12"/>
  <c r="D1655" i="12"/>
  <c r="N1653" i="12"/>
  <c r="M1653" i="12"/>
  <c r="L1653" i="12"/>
  <c r="K1653" i="12"/>
  <c r="J1653" i="12"/>
  <c r="I1653" i="12"/>
  <c r="H1653" i="12"/>
  <c r="G1653" i="12"/>
  <c r="F1653" i="12"/>
  <c r="E1653" i="12"/>
  <c r="D1653" i="12"/>
  <c r="N1651" i="12"/>
  <c r="M1651" i="12"/>
  <c r="L1651" i="12"/>
  <c r="K1651" i="12"/>
  <c r="J1651" i="12"/>
  <c r="I1651" i="12"/>
  <c r="H1651" i="12"/>
  <c r="G1651" i="12"/>
  <c r="F1651" i="12"/>
  <c r="E1651" i="12"/>
  <c r="D1651" i="12"/>
  <c r="N1649" i="12"/>
  <c r="M1649" i="12"/>
  <c r="L1649" i="12"/>
  <c r="K1649" i="12"/>
  <c r="J1649" i="12"/>
  <c r="I1649" i="12"/>
  <c r="H1649" i="12"/>
  <c r="G1649" i="12"/>
  <c r="F1649" i="12"/>
  <c r="E1649" i="12"/>
  <c r="D1649" i="12"/>
  <c r="N1647" i="12"/>
  <c r="M1647" i="12"/>
  <c r="L1647" i="12"/>
  <c r="K1647" i="12"/>
  <c r="J1647" i="12"/>
  <c r="I1647" i="12"/>
  <c r="H1647" i="12"/>
  <c r="G1647" i="12"/>
  <c r="F1647" i="12"/>
  <c r="E1647" i="12"/>
  <c r="D1647" i="12"/>
  <c r="N1645" i="12"/>
  <c r="M1645" i="12"/>
  <c r="L1645" i="12"/>
  <c r="K1645" i="12"/>
  <c r="J1645" i="12"/>
  <c r="I1645" i="12"/>
  <c r="H1645" i="12"/>
  <c r="G1645" i="12"/>
  <c r="F1645" i="12"/>
  <c r="E1645" i="12"/>
  <c r="D1645" i="12"/>
  <c r="N1643" i="12"/>
  <c r="M1643" i="12"/>
  <c r="L1643" i="12"/>
  <c r="K1643" i="12"/>
  <c r="J1643" i="12"/>
  <c r="I1643" i="12"/>
  <c r="H1643" i="12"/>
  <c r="G1643" i="12"/>
  <c r="F1643" i="12"/>
  <c r="E1643" i="12"/>
  <c r="D1643" i="12"/>
  <c r="N1641" i="12"/>
  <c r="M1641" i="12"/>
  <c r="L1641" i="12"/>
  <c r="K1641" i="12"/>
  <c r="J1641" i="12"/>
  <c r="I1641" i="12"/>
  <c r="H1641" i="12"/>
  <c r="G1641" i="12"/>
  <c r="F1641" i="12"/>
  <c r="E1641" i="12"/>
  <c r="D1641" i="12"/>
  <c r="N1639" i="12"/>
  <c r="M1639" i="12"/>
  <c r="L1639" i="12"/>
  <c r="K1639" i="12"/>
  <c r="J1639" i="12"/>
  <c r="I1639" i="12"/>
  <c r="H1639" i="12"/>
  <c r="G1639" i="12"/>
  <c r="F1639" i="12"/>
  <c r="E1639" i="12"/>
  <c r="D1639" i="12"/>
  <c r="N1637" i="12"/>
  <c r="M1637" i="12"/>
  <c r="L1637" i="12"/>
  <c r="K1637" i="12"/>
  <c r="J1637" i="12"/>
  <c r="I1637" i="12"/>
  <c r="H1637" i="12"/>
  <c r="G1637" i="12"/>
  <c r="F1637" i="12"/>
  <c r="E1637" i="12"/>
  <c r="D1637" i="12"/>
  <c r="N1635" i="12"/>
  <c r="M1635" i="12"/>
  <c r="L1635" i="12"/>
  <c r="K1635" i="12"/>
  <c r="J1635" i="12"/>
  <c r="I1635" i="12"/>
  <c r="H1635" i="12"/>
  <c r="G1635" i="12"/>
  <c r="F1635" i="12"/>
  <c r="E1635" i="12"/>
  <c r="D1635" i="12"/>
  <c r="N1633" i="12"/>
  <c r="M1633" i="12"/>
  <c r="L1633" i="12"/>
  <c r="K1633" i="12"/>
  <c r="J1633" i="12"/>
  <c r="I1633" i="12"/>
  <c r="H1633" i="12"/>
  <c r="G1633" i="12"/>
  <c r="F1633" i="12"/>
  <c r="E1633" i="12"/>
  <c r="D1633" i="12"/>
  <c r="N1631" i="12"/>
  <c r="M1631" i="12"/>
  <c r="L1631" i="12"/>
  <c r="K1631" i="12"/>
  <c r="J1631" i="12"/>
  <c r="I1631" i="12"/>
  <c r="H1631" i="12"/>
  <c r="G1631" i="12"/>
  <c r="F1631" i="12"/>
  <c r="E1631" i="12"/>
  <c r="D1631" i="12"/>
  <c r="N1629" i="12"/>
  <c r="M1629" i="12"/>
  <c r="L1629" i="12"/>
  <c r="K1629" i="12"/>
  <c r="J1629" i="12"/>
  <c r="I1629" i="12"/>
  <c r="H1629" i="12"/>
  <c r="G1629" i="12"/>
  <c r="F1629" i="12"/>
  <c r="E1629" i="12"/>
  <c r="D1629" i="12"/>
  <c r="N1627" i="12"/>
  <c r="M1627" i="12"/>
  <c r="L1627" i="12"/>
  <c r="K1627" i="12"/>
  <c r="J1627" i="12"/>
  <c r="I1627" i="12"/>
  <c r="H1627" i="12"/>
  <c r="G1627" i="12"/>
  <c r="F1627" i="12"/>
  <c r="E1627" i="12"/>
  <c r="D1627" i="12"/>
  <c r="N1625" i="12"/>
  <c r="M1625" i="12"/>
  <c r="L1625" i="12"/>
  <c r="K1625" i="12"/>
  <c r="J1625" i="12"/>
  <c r="I1625" i="12"/>
  <c r="H1625" i="12"/>
  <c r="G1625" i="12"/>
  <c r="F1625" i="12"/>
  <c r="E1625" i="12"/>
  <c r="D1625" i="12"/>
  <c r="N1623" i="12"/>
  <c r="M1623" i="12"/>
  <c r="L1623" i="12"/>
  <c r="K1623" i="12"/>
  <c r="J1623" i="12"/>
  <c r="I1623" i="12"/>
  <c r="H1623" i="12"/>
  <c r="G1623" i="12"/>
  <c r="F1623" i="12"/>
  <c r="E1623" i="12"/>
  <c r="D1623" i="12"/>
  <c r="N1621" i="12"/>
  <c r="M1621" i="12"/>
  <c r="L1621" i="12"/>
  <c r="K1621" i="12"/>
  <c r="J1621" i="12"/>
  <c r="I1621" i="12"/>
  <c r="H1621" i="12"/>
  <c r="G1621" i="12"/>
  <c r="F1621" i="12"/>
  <c r="E1621" i="12"/>
  <c r="D1621" i="12"/>
  <c r="N1619" i="12"/>
  <c r="M1619" i="12"/>
  <c r="L1619" i="12"/>
  <c r="K1619" i="12"/>
  <c r="J1619" i="12"/>
  <c r="I1619" i="12"/>
  <c r="H1619" i="12"/>
  <c r="G1619" i="12"/>
  <c r="F1619" i="12"/>
  <c r="E1619" i="12"/>
  <c r="D1619" i="12"/>
  <c r="N1617" i="12"/>
  <c r="M1617" i="12"/>
  <c r="L1617" i="12"/>
  <c r="K1617" i="12"/>
  <c r="J1617" i="12"/>
  <c r="I1617" i="12"/>
  <c r="H1617" i="12"/>
  <c r="G1617" i="12"/>
  <c r="F1617" i="12"/>
  <c r="E1617" i="12"/>
  <c r="D1617" i="12"/>
  <c r="N1615" i="12"/>
  <c r="M1615" i="12"/>
  <c r="L1615" i="12"/>
  <c r="K1615" i="12"/>
  <c r="J1615" i="12"/>
  <c r="I1615" i="12"/>
  <c r="H1615" i="12"/>
  <c r="G1615" i="12"/>
  <c r="F1615" i="12"/>
  <c r="E1615" i="12"/>
  <c r="D1615" i="12"/>
  <c r="N1613" i="12"/>
  <c r="M1613" i="12"/>
  <c r="L1613" i="12"/>
  <c r="K1613" i="12"/>
  <c r="J1613" i="12"/>
  <c r="I1613" i="12"/>
  <c r="H1613" i="12"/>
  <c r="G1613" i="12"/>
  <c r="F1613" i="12"/>
  <c r="E1613" i="12"/>
  <c r="D1613" i="12"/>
  <c r="N1611" i="12"/>
  <c r="M1611" i="12"/>
  <c r="L1611" i="12"/>
  <c r="K1611" i="12"/>
  <c r="J1611" i="12"/>
  <c r="I1611" i="12"/>
  <c r="H1611" i="12"/>
  <c r="G1611" i="12"/>
  <c r="F1611" i="12"/>
  <c r="E1611" i="12"/>
  <c r="D1611" i="12"/>
  <c r="N1609" i="12"/>
  <c r="M1609" i="12"/>
  <c r="L1609" i="12"/>
  <c r="K1609" i="12"/>
  <c r="J1609" i="12"/>
  <c r="I1609" i="12"/>
  <c r="H1609" i="12"/>
  <c r="G1609" i="12"/>
  <c r="F1609" i="12"/>
  <c r="E1609" i="12"/>
  <c r="D1609" i="12"/>
  <c r="N1607" i="12"/>
  <c r="M1607" i="12"/>
  <c r="L1607" i="12"/>
  <c r="K1607" i="12"/>
  <c r="J1607" i="12"/>
  <c r="I1607" i="12"/>
  <c r="H1607" i="12"/>
  <c r="G1607" i="12"/>
  <c r="F1607" i="12"/>
  <c r="E1607" i="12"/>
  <c r="D1607" i="12"/>
  <c r="N1605" i="12"/>
  <c r="M1605" i="12"/>
  <c r="L1605" i="12"/>
  <c r="K1605" i="12"/>
  <c r="J1605" i="12"/>
  <c r="I1605" i="12"/>
  <c r="H1605" i="12"/>
  <c r="G1605" i="12"/>
  <c r="F1605" i="12"/>
  <c r="E1605" i="12"/>
  <c r="D1605" i="12"/>
  <c r="N1603" i="12"/>
  <c r="M1603" i="12"/>
  <c r="L1603" i="12"/>
  <c r="K1603" i="12"/>
  <c r="J1603" i="12"/>
  <c r="I1603" i="12"/>
  <c r="H1603" i="12"/>
  <c r="G1603" i="12"/>
  <c r="F1603" i="12"/>
  <c r="E1603" i="12"/>
  <c r="D1603" i="12"/>
  <c r="N1601" i="12"/>
  <c r="M1601" i="12"/>
  <c r="L1601" i="12"/>
  <c r="K1601" i="12"/>
  <c r="J1601" i="12"/>
  <c r="I1601" i="12"/>
  <c r="H1601" i="12"/>
  <c r="G1601" i="12"/>
  <c r="F1601" i="12"/>
  <c r="E1601" i="12"/>
  <c r="D1601" i="12"/>
  <c r="N1599" i="12"/>
  <c r="M1599" i="12"/>
  <c r="L1599" i="12"/>
  <c r="K1599" i="12"/>
  <c r="J1599" i="12"/>
  <c r="I1599" i="12"/>
  <c r="H1599" i="12"/>
  <c r="G1599" i="12"/>
  <c r="F1599" i="12"/>
  <c r="E1599" i="12"/>
  <c r="D1599" i="12"/>
  <c r="N1597" i="12"/>
  <c r="M1597" i="12"/>
  <c r="L1597" i="12"/>
  <c r="K1597" i="12"/>
  <c r="J1597" i="12"/>
  <c r="I1597" i="12"/>
  <c r="H1597" i="12"/>
  <c r="G1597" i="12"/>
  <c r="F1597" i="12"/>
  <c r="E1597" i="12"/>
  <c r="D1597" i="12"/>
  <c r="N1595" i="12"/>
  <c r="M1595" i="12"/>
  <c r="L1595" i="12"/>
  <c r="K1595" i="12"/>
  <c r="J1595" i="12"/>
  <c r="I1595" i="12"/>
  <c r="H1595" i="12"/>
  <c r="G1595" i="12"/>
  <c r="F1595" i="12"/>
  <c r="E1595" i="12"/>
  <c r="D1595" i="12"/>
  <c r="N1593" i="12"/>
  <c r="M1593" i="12"/>
  <c r="L1593" i="12"/>
  <c r="K1593" i="12"/>
  <c r="J1593" i="12"/>
  <c r="I1593" i="12"/>
  <c r="H1593" i="12"/>
  <c r="G1593" i="12"/>
  <c r="F1593" i="12"/>
  <c r="E1593" i="12"/>
  <c r="D1593" i="12"/>
  <c r="N1591" i="12"/>
  <c r="M1591" i="12"/>
  <c r="L1591" i="12"/>
  <c r="K1591" i="12"/>
  <c r="J1591" i="12"/>
  <c r="I1591" i="12"/>
  <c r="H1591" i="12"/>
  <c r="G1591" i="12"/>
  <c r="F1591" i="12"/>
  <c r="E1591" i="12"/>
  <c r="D1591" i="12"/>
  <c r="N1589" i="12"/>
  <c r="M1589" i="12"/>
  <c r="L1589" i="12"/>
  <c r="K1589" i="12"/>
  <c r="J1589" i="12"/>
  <c r="I1589" i="12"/>
  <c r="H1589" i="12"/>
  <c r="G1589" i="12"/>
  <c r="F1589" i="12"/>
  <c r="E1589" i="12"/>
  <c r="D1589" i="12"/>
  <c r="N1587" i="12"/>
  <c r="M1587" i="12"/>
  <c r="L1587" i="12"/>
  <c r="K1587" i="12"/>
  <c r="J1587" i="12"/>
  <c r="I1587" i="12"/>
  <c r="H1587" i="12"/>
  <c r="G1587" i="12"/>
  <c r="F1587" i="12"/>
  <c r="E1587" i="12"/>
  <c r="D1587" i="12"/>
  <c r="N1585" i="12"/>
  <c r="M1585" i="12"/>
  <c r="L1585" i="12"/>
  <c r="K1585" i="12"/>
  <c r="J1585" i="12"/>
  <c r="I1585" i="12"/>
  <c r="H1585" i="12"/>
  <c r="G1585" i="12"/>
  <c r="F1585" i="12"/>
  <c r="E1585" i="12"/>
  <c r="D1585" i="12"/>
  <c r="N1583" i="12"/>
  <c r="M1583" i="12"/>
  <c r="L1583" i="12"/>
  <c r="K1583" i="12"/>
  <c r="J1583" i="12"/>
  <c r="I1583" i="12"/>
  <c r="H1583" i="12"/>
  <c r="G1583" i="12"/>
  <c r="F1583" i="12"/>
  <c r="E1583" i="12"/>
  <c r="D1583" i="12"/>
  <c r="N1581" i="12"/>
  <c r="M1581" i="12"/>
  <c r="L1581" i="12"/>
  <c r="K1581" i="12"/>
  <c r="J1581" i="12"/>
  <c r="I1581" i="12"/>
  <c r="H1581" i="12"/>
  <c r="G1581" i="12"/>
  <c r="F1581" i="12"/>
  <c r="E1581" i="12"/>
  <c r="D1581" i="12"/>
  <c r="N1579" i="12"/>
  <c r="M1579" i="12"/>
  <c r="L1579" i="12"/>
  <c r="K1579" i="12"/>
  <c r="J1579" i="12"/>
  <c r="I1579" i="12"/>
  <c r="H1579" i="12"/>
  <c r="G1579" i="12"/>
  <c r="F1579" i="12"/>
  <c r="E1579" i="12"/>
  <c r="D1579" i="12"/>
  <c r="N1577" i="12"/>
  <c r="M1577" i="12"/>
  <c r="L1577" i="12"/>
  <c r="K1577" i="12"/>
  <c r="J1577" i="12"/>
  <c r="I1577" i="12"/>
  <c r="H1577" i="12"/>
  <c r="G1577" i="12"/>
  <c r="F1577" i="12"/>
  <c r="E1577" i="12"/>
  <c r="D1577" i="12"/>
  <c r="N1575" i="12"/>
  <c r="M1575" i="12"/>
  <c r="L1575" i="12"/>
  <c r="K1575" i="12"/>
  <c r="J1575" i="12"/>
  <c r="I1575" i="12"/>
  <c r="H1575" i="12"/>
  <c r="G1575" i="12"/>
  <c r="F1575" i="12"/>
  <c r="E1575" i="12"/>
  <c r="D1575" i="12"/>
  <c r="N1573" i="12"/>
  <c r="M1573" i="12"/>
  <c r="L1573" i="12"/>
  <c r="K1573" i="12"/>
  <c r="J1573" i="12"/>
  <c r="I1573" i="12"/>
  <c r="H1573" i="12"/>
  <c r="G1573" i="12"/>
  <c r="F1573" i="12"/>
  <c r="E1573" i="12"/>
  <c r="D1573" i="12"/>
  <c r="N1571" i="12"/>
  <c r="M1571" i="12"/>
  <c r="L1571" i="12"/>
  <c r="K1571" i="12"/>
  <c r="J1571" i="12"/>
  <c r="I1571" i="12"/>
  <c r="H1571" i="12"/>
  <c r="G1571" i="12"/>
  <c r="F1571" i="12"/>
  <c r="E1571" i="12"/>
  <c r="D1571" i="12"/>
  <c r="N1569" i="12"/>
  <c r="M1569" i="12"/>
  <c r="L1569" i="12"/>
  <c r="K1569" i="12"/>
  <c r="J1569" i="12"/>
  <c r="I1569" i="12"/>
  <c r="H1569" i="12"/>
  <c r="G1569" i="12"/>
  <c r="F1569" i="12"/>
  <c r="E1569" i="12"/>
  <c r="D1569" i="12"/>
  <c r="N1567" i="12"/>
  <c r="M1567" i="12"/>
  <c r="L1567" i="12"/>
  <c r="K1567" i="12"/>
  <c r="J1567" i="12"/>
  <c r="I1567" i="12"/>
  <c r="H1567" i="12"/>
  <c r="G1567" i="12"/>
  <c r="F1567" i="12"/>
  <c r="E1567" i="12"/>
  <c r="D1567" i="12"/>
  <c r="N1565" i="12"/>
  <c r="M1565" i="12"/>
  <c r="L1565" i="12"/>
  <c r="K1565" i="12"/>
  <c r="J1565" i="12"/>
  <c r="I1565" i="12"/>
  <c r="H1565" i="12"/>
  <c r="G1565" i="12"/>
  <c r="F1565" i="12"/>
  <c r="E1565" i="12"/>
  <c r="D1565" i="12"/>
  <c r="N1563" i="12"/>
  <c r="M1563" i="12"/>
  <c r="L1563" i="12"/>
  <c r="K1563" i="12"/>
  <c r="J1563" i="12"/>
  <c r="I1563" i="12"/>
  <c r="H1563" i="12"/>
  <c r="G1563" i="12"/>
  <c r="F1563" i="12"/>
  <c r="E1563" i="12"/>
  <c r="D1563" i="12"/>
  <c r="N1561" i="12"/>
  <c r="M1561" i="12"/>
  <c r="L1561" i="12"/>
  <c r="K1561" i="12"/>
  <c r="J1561" i="12"/>
  <c r="I1561" i="12"/>
  <c r="H1561" i="12"/>
  <c r="G1561" i="12"/>
  <c r="F1561" i="12"/>
  <c r="E1561" i="12"/>
  <c r="D1561" i="12"/>
  <c r="N1559" i="12"/>
  <c r="M1559" i="12"/>
  <c r="L1559" i="12"/>
  <c r="K1559" i="12"/>
  <c r="J1559" i="12"/>
  <c r="I1559" i="12"/>
  <c r="H1559" i="12"/>
  <c r="G1559" i="12"/>
  <c r="F1559" i="12"/>
  <c r="E1559" i="12"/>
  <c r="D1559" i="12"/>
  <c r="N1557" i="12"/>
  <c r="M1557" i="12"/>
  <c r="L1557" i="12"/>
  <c r="K1557" i="12"/>
  <c r="J1557" i="12"/>
  <c r="I1557" i="12"/>
  <c r="H1557" i="12"/>
  <c r="G1557" i="12"/>
  <c r="F1557" i="12"/>
  <c r="E1557" i="12"/>
  <c r="D1557" i="12"/>
  <c r="N1555" i="12"/>
  <c r="M1555" i="12"/>
  <c r="L1555" i="12"/>
  <c r="K1555" i="12"/>
  <c r="J1555" i="12"/>
  <c r="I1555" i="12"/>
  <c r="H1555" i="12"/>
  <c r="G1555" i="12"/>
  <c r="F1555" i="12"/>
  <c r="E1555" i="12"/>
  <c r="D1555" i="12"/>
  <c r="N1553" i="12"/>
  <c r="M1553" i="12"/>
  <c r="L1553" i="12"/>
  <c r="K1553" i="12"/>
  <c r="J1553" i="12"/>
  <c r="I1553" i="12"/>
  <c r="H1553" i="12"/>
  <c r="G1553" i="12"/>
  <c r="F1553" i="12"/>
  <c r="E1553" i="12"/>
  <c r="D1553" i="12"/>
  <c r="N1551" i="12"/>
  <c r="M1551" i="12"/>
  <c r="L1551" i="12"/>
  <c r="K1551" i="12"/>
  <c r="J1551" i="12"/>
  <c r="I1551" i="12"/>
  <c r="H1551" i="12"/>
  <c r="G1551" i="12"/>
  <c r="F1551" i="12"/>
  <c r="E1551" i="12"/>
  <c r="D1551" i="12"/>
  <c r="N1549" i="12"/>
  <c r="M1549" i="12"/>
  <c r="L1549" i="12"/>
  <c r="K1549" i="12"/>
  <c r="J1549" i="12"/>
  <c r="I1549" i="12"/>
  <c r="H1549" i="12"/>
  <c r="G1549" i="12"/>
  <c r="F1549" i="12"/>
  <c r="E1549" i="12"/>
  <c r="D1549" i="12"/>
  <c r="N1547" i="12"/>
  <c r="M1547" i="12"/>
  <c r="L1547" i="12"/>
  <c r="K1547" i="12"/>
  <c r="J1547" i="12"/>
  <c r="I1547" i="12"/>
  <c r="H1547" i="12"/>
  <c r="G1547" i="12"/>
  <c r="F1547" i="12"/>
  <c r="E1547" i="12"/>
  <c r="D1547" i="12"/>
  <c r="N1545" i="12"/>
  <c r="M1545" i="12"/>
  <c r="L1545" i="12"/>
  <c r="K1545" i="12"/>
  <c r="J1545" i="12"/>
  <c r="I1545" i="12"/>
  <c r="H1545" i="12"/>
  <c r="G1545" i="12"/>
  <c r="F1545" i="12"/>
  <c r="E1545" i="12"/>
  <c r="D1545" i="12"/>
  <c r="N1543" i="12"/>
  <c r="M1543" i="12"/>
  <c r="L1543" i="12"/>
  <c r="K1543" i="12"/>
  <c r="J1543" i="12"/>
  <c r="I1543" i="12"/>
  <c r="H1543" i="12"/>
  <c r="G1543" i="12"/>
  <c r="F1543" i="12"/>
  <c r="E1543" i="12"/>
  <c r="D1543" i="12"/>
  <c r="N1541" i="12"/>
  <c r="M1541" i="12"/>
  <c r="L1541" i="12"/>
  <c r="K1541" i="12"/>
  <c r="J1541" i="12"/>
  <c r="I1541" i="12"/>
  <c r="H1541" i="12"/>
  <c r="G1541" i="12"/>
  <c r="F1541" i="12"/>
  <c r="E1541" i="12"/>
  <c r="D1541" i="12"/>
  <c r="N1539" i="12"/>
  <c r="M1539" i="12"/>
  <c r="L1539" i="12"/>
  <c r="K1539" i="12"/>
  <c r="J1539" i="12"/>
  <c r="I1539" i="12"/>
  <c r="H1539" i="12"/>
  <c r="G1539" i="12"/>
  <c r="F1539" i="12"/>
  <c r="E1539" i="12"/>
  <c r="D1539" i="12"/>
  <c r="N1537" i="12"/>
  <c r="M1537" i="12"/>
  <c r="L1537" i="12"/>
  <c r="K1537" i="12"/>
  <c r="J1537" i="12"/>
  <c r="I1537" i="12"/>
  <c r="H1537" i="12"/>
  <c r="G1537" i="12"/>
  <c r="F1537" i="12"/>
  <c r="E1537" i="12"/>
  <c r="D1537" i="12"/>
  <c r="N1535" i="12"/>
  <c r="M1535" i="12"/>
  <c r="L1535" i="12"/>
  <c r="K1535" i="12"/>
  <c r="J1535" i="12"/>
  <c r="I1535" i="12"/>
  <c r="H1535" i="12"/>
  <c r="G1535" i="12"/>
  <c r="F1535" i="12"/>
  <c r="E1535" i="12"/>
  <c r="D1535" i="12"/>
  <c r="N1533" i="12"/>
  <c r="M1533" i="12"/>
  <c r="L1533" i="12"/>
  <c r="K1533" i="12"/>
  <c r="J1533" i="12"/>
  <c r="I1533" i="12"/>
  <c r="H1533" i="12"/>
  <c r="G1533" i="12"/>
  <c r="F1533" i="12"/>
  <c r="E1533" i="12"/>
  <c r="D1533" i="12"/>
  <c r="N1531" i="12"/>
  <c r="M1531" i="12"/>
  <c r="L1531" i="12"/>
  <c r="K1531" i="12"/>
  <c r="J1531" i="12"/>
  <c r="I1531" i="12"/>
  <c r="H1531" i="12"/>
  <c r="G1531" i="12"/>
  <c r="F1531" i="12"/>
  <c r="E1531" i="12"/>
  <c r="D1531" i="12"/>
  <c r="N1529" i="12"/>
  <c r="M1529" i="12"/>
  <c r="L1529" i="12"/>
  <c r="K1529" i="12"/>
  <c r="J1529" i="12"/>
  <c r="I1529" i="12"/>
  <c r="H1529" i="12"/>
  <c r="G1529" i="12"/>
  <c r="F1529" i="12"/>
  <c r="E1529" i="12"/>
  <c r="D1529" i="12"/>
  <c r="N1527" i="12"/>
  <c r="M1527" i="12"/>
  <c r="L1527" i="12"/>
  <c r="K1527" i="12"/>
  <c r="J1527" i="12"/>
  <c r="I1527" i="12"/>
  <c r="H1527" i="12"/>
  <c r="G1527" i="12"/>
  <c r="F1527" i="12"/>
  <c r="E1527" i="12"/>
  <c r="D1527" i="12"/>
  <c r="N1525" i="12"/>
  <c r="M1525" i="12"/>
  <c r="L1525" i="12"/>
  <c r="K1525" i="12"/>
  <c r="J1525" i="12"/>
  <c r="I1525" i="12"/>
  <c r="H1525" i="12"/>
  <c r="G1525" i="12"/>
  <c r="F1525" i="12"/>
  <c r="E1525" i="12"/>
  <c r="D1525" i="12"/>
  <c r="N1523" i="12"/>
  <c r="M1523" i="12"/>
  <c r="L1523" i="12"/>
  <c r="K1523" i="12"/>
  <c r="J1523" i="12"/>
  <c r="I1523" i="12"/>
  <c r="H1523" i="12"/>
  <c r="G1523" i="12"/>
  <c r="F1523" i="12"/>
  <c r="E1523" i="12"/>
  <c r="D1523" i="12"/>
  <c r="N1521" i="12"/>
  <c r="M1521" i="12"/>
  <c r="L1521" i="12"/>
  <c r="K1521" i="12"/>
  <c r="J1521" i="12"/>
  <c r="I1521" i="12"/>
  <c r="H1521" i="12"/>
  <c r="G1521" i="12"/>
  <c r="F1521" i="12"/>
  <c r="E1521" i="12"/>
  <c r="D1521" i="12"/>
  <c r="N1519" i="12"/>
  <c r="M1519" i="12"/>
  <c r="L1519" i="12"/>
  <c r="K1519" i="12"/>
  <c r="J1519" i="12"/>
  <c r="I1519" i="12"/>
  <c r="H1519" i="12"/>
  <c r="G1519" i="12"/>
  <c r="F1519" i="12"/>
  <c r="E1519" i="12"/>
  <c r="D1519" i="12"/>
  <c r="N1517" i="12"/>
  <c r="M1517" i="12"/>
  <c r="L1517" i="12"/>
  <c r="K1517" i="12"/>
  <c r="J1517" i="12"/>
  <c r="I1517" i="12"/>
  <c r="H1517" i="12"/>
  <c r="G1517" i="12"/>
  <c r="F1517" i="12"/>
  <c r="E1517" i="12"/>
  <c r="D1517" i="12"/>
  <c r="N1515" i="12"/>
  <c r="M1515" i="12"/>
  <c r="L1515" i="12"/>
  <c r="K1515" i="12"/>
  <c r="J1515" i="12"/>
  <c r="I1515" i="12"/>
  <c r="H1515" i="12"/>
  <c r="G1515" i="12"/>
  <c r="F1515" i="12"/>
  <c r="E1515" i="12"/>
  <c r="D1515" i="12"/>
  <c r="N1513" i="12"/>
  <c r="M1513" i="12"/>
  <c r="L1513" i="12"/>
  <c r="K1513" i="12"/>
  <c r="J1513" i="12"/>
  <c r="I1513" i="12"/>
  <c r="H1513" i="12"/>
  <c r="G1513" i="12"/>
  <c r="F1513" i="12"/>
  <c r="E1513" i="12"/>
  <c r="D1513" i="12"/>
  <c r="N1511" i="12"/>
  <c r="M1511" i="12"/>
  <c r="L1511" i="12"/>
  <c r="K1511" i="12"/>
  <c r="J1511" i="12"/>
  <c r="I1511" i="12"/>
  <c r="H1511" i="12"/>
  <c r="G1511" i="12"/>
  <c r="F1511" i="12"/>
  <c r="E1511" i="12"/>
  <c r="D1511" i="12"/>
  <c r="N1509" i="12"/>
  <c r="M1509" i="12"/>
  <c r="L1509" i="12"/>
  <c r="K1509" i="12"/>
  <c r="J1509" i="12"/>
  <c r="I1509" i="12"/>
  <c r="H1509" i="12"/>
  <c r="G1509" i="12"/>
  <c r="F1509" i="12"/>
  <c r="E1509" i="12"/>
  <c r="D1509" i="12"/>
  <c r="N1507" i="12"/>
  <c r="M1507" i="12"/>
  <c r="L1507" i="12"/>
  <c r="K1507" i="12"/>
  <c r="J1507" i="12"/>
  <c r="I1507" i="12"/>
  <c r="H1507" i="12"/>
  <c r="G1507" i="12"/>
  <c r="F1507" i="12"/>
  <c r="E1507" i="12"/>
  <c r="D1507" i="12"/>
  <c r="N1505" i="12"/>
  <c r="M1505" i="12"/>
  <c r="L1505" i="12"/>
  <c r="K1505" i="12"/>
  <c r="J1505" i="12"/>
  <c r="I1505" i="12"/>
  <c r="H1505" i="12"/>
  <c r="G1505" i="12"/>
  <c r="F1505" i="12"/>
  <c r="E1505" i="12"/>
  <c r="D1505" i="12"/>
  <c r="N1503" i="12"/>
  <c r="M1503" i="12"/>
  <c r="L1503" i="12"/>
  <c r="K1503" i="12"/>
  <c r="J1503" i="12"/>
  <c r="I1503" i="12"/>
  <c r="H1503" i="12"/>
  <c r="G1503" i="12"/>
  <c r="F1503" i="12"/>
  <c r="E1503" i="12"/>
  <c r="D1503" i="12"/>
  <c r="N1501" i="12"/>
  <c r="M1501" i="12"/>
  <c r="L1501" i="12"/>
  <c r="K1501" i="12"/>
  <c r="J1501" i="12"/>
  <c r="I1501" i="12"/>
  <c r="H1501" i="12"/>
  <c r="G1501" i="12"/>
  <c r="F1501" i="12"/>
  <c r="E1501" i="12"/>
  <c r="D1501" i="12"/>
  <c r="N1499" i="12"/>
  <c r="M1499" i="12"/>
  <c r="L1499" i="12"/>
  <c r="K1499" i="12"/>
  <c r="J1499" i="12"/>
  <c r="I1499" i="12"/>
  <c r="H1499" i="12"/>
  <c r="G1499" i="12"/>
  <c r="F1499" i="12"/>
  <c r="E1499" i="12"/>
  <c r="D1499" i="12"/>
  <c r="N1497" i="12"/>
  <c r="M1497" i="12"/>
  <c r="L1497" i="12"/>
  <c r="K1497" i="12"/>
  <c r="J1497" i="12"/>
  <c r="I1497" i="12"/>
  <c r="H1497" i="12"/>
  <c r="G1497" i="12"/>
  <c r="F1497" i="12"/>
  <c r="E1497" i="12"/>
  <c r="D1497" i="12"/>
  <c r="N1495" i="12"/>
  <c r="M1495" i="12"/>
  <c r="L1495" i="12"/>
  <c r="K1495" i="12"/>
  <c r="J1495" i="12"/>
  <c r="I1495" i="12"/>
  <c r="H1495" i="12"/>
  <c r="G1495" i="12"/>
  <c r="F1495" i="12"/>
  <c r="E1495" i="12"/>
  <c r="D1495" i="12"/>
  <c r="N1493" i="12"/>
  <c r="M1493" i="12"/>
  <c r="L1493" i="12"/>
  <c r="K1493" i="12"/>
  <c r="J1493" i="12"/>
  <c r="I1493" i="12"/>
  <c r="H1493" i="12"/>
  <c r="G1493" i="12"/>
  <c r="F1493" i="12"/>
  <c r="E1493" i="12"/>
  <c r="D1493" i="12"/>
  <c r="N1491" i="12"/>
  <c r="M1491" i="12"/>
  <c r="L1491" i="12"/>
  <c r="K1491" i="12"/>
  <c r="J1491" i="12"/>
  <c r="I1491" i="12"/>
  <c r="H1491" i="12"/>
  <c r="G1491" i="12"/>
  <c r="F1491" i="12"/>
  <c r="E1491" i="12"/>
  <c r="D1491" i="12"/>
  <c r="N1489" i="12"/>
  <c r="M1489" i="12"/>
  <c r="L1489" i="12"/>
  <c r="K1489" i="12"/>
  <c r="J1489" i="12"/>
  <c r="I1489" i="12"/>
  <c r="H1489" i="12"/>
  <c r="G1489" i="12"/>
  <c r="F1489" i="12"/>
  <c r="E1489" i="12"/>
  <c r="D1489" i="12"/>
  <c r="N1487" i="12"/>
  <c r="M1487" i="12"/>
  <c r="L1487" i="12"/>
  <c r="K1487" i="12"/>
  <c r="J1487" i="12"/>
  <c r="I1487" i="12"/>
  <c r="H1487" i="12"/>
  <c r="G1487" i="12"/>
  <c r="F1487" i="12"/>
  <c r="E1487" i="12"/>
  <c r="D1487" i="12"/>
  <c r="N1485" i="12"/>
  <c r="M1485" i="12"/>
  <c r="L1485" i="12"/>
  <c r="K1485" i="12"/>
  <c r="J1485" i="12"/>
  <c r="I1485" i="12"/>
  <c r="H1485" i="12"/>
  <c r="G1485" i="12"/>
  <c r="F1485" i="12"/>
  <c r="E1485" i="12"/>
  <c r="D1485" i="12"/>
  <c r="N1483" i="12"/>
  <c r="M1483" i="12"/>
  <c r="L1483" i="12"/>
  <c r="K1483" i="12"/>
  <c r="J1483" i="12"/>
  <c r="I1483" i="12"/>
  <c r="H1483" i="12"/>
  <c r="G1483" i="12"/>
  <c r="F1483" i="12"/>
  <c r="E1483" i="12"/>
  <c r="D1483" i="12"/>
  <c r="N1481" i="12"/>
  <c r="M1481" i="12"/>
  <c r="L1481" i="12"/>
  <c r="K1481" i="12"/>
  <c r="J1481" i="12"/>
  <c r="I1481" i="12"/>
  <c r="H1481" i="12"/>
  <c r="G1481" i="12"/>
  <c r="F1481" i="12"/>
  <c r="E1481" i="12"/>
  <c r="D1481" i="12"/>
  <c r="N1479" i="12"/>
  <c r="M1479" i="12"/>
  <c r="L1479" i="12"/>
  <c r="K1479" i="12"/>
  <c r="J1479" i="12"/>
  <c r="I1479" i="12"/>
  <c r="H1479" i="12"/>
  <c r="G1479" i="12"/>
  <c r="F1479" i="12"/>
  <c r="E1479" i="12"/>
  <c r="D1479" i="12"/>
  <c r="N1477" i="12"/>
  <c r="M1477" i="12"/>
  <c r="L1477" i="12"/>
  <c r="K1477" i="12"/>
  <c r="J1477" i="12"/>
  <c r="I1477" i="12"/>
  <c r="H1477" i="12"/>
  <c r="G1477" i="12"/>
  <c r="F1477" i="12"/>
  <c r="E1477" i="12"/>
  <c r="D1477" i="12"/>
  <c r="N1475" i="12"/>
  <c r="M1475" i="12"/>
  <c r="L1475" i="12"/>
  <c r="K1475" i="12"/>
  <c r="J1475" i="12"/>
  <c r="I1475" i="12"/>
  <c r="H1475" i="12"/>
  <c r="G1475" i="12"/>
  <c r="F1475" i="12"/>
  <c r="E1475" i="12"/>
  <c r="D1475" i="12"/>
  <c r="N1473" i="12"/>
  <c r="M1473" i="12"/>
  <c r="L1473" i="12"/>
  <c r="K1473" i="12"/>
  <c r="J1473" i="12"/>
  <c r="I1473" i="12"/>
  <c r="H1473" i="12"/>
  <c r="G1473" i="12"/>
  <c r="F1473" i="12"/>
  <c r="E1473" i="12"/>
  <c r="D1473" i="12"/>
  <c r="N1471" i="12"/>
  <c r="M1471" i="12"/>
  <c r="L1471" i="12"/>
  <c r="K1471" i="12"/>
  <c r="J1471" i="12"/>
  <c r="I1471" i="12"/>
  <c r="H1471" i="12"/>
  <c r="G1471" i="12"/>
  <c r="F1471" i="12"/>
  <c r="E1471" i="12"/>
  <c r="D1471" i="12"/>
  <c r="N1469" i="12"/>
  <c r="M1469" i="12"/>
  <c r="L1469" i="12"/>
  <c r="K1469" i="12"/>
  <c r="J1469" i="12"/>
  <c r="I1469" i="12"/>
  <c r="H1469" i="12"/>
  <c r="G1469" i="12"/>
  <c r="F1469" i="12"/>
  <c r="E1469" i="12"/>
  <c r="D1469" i="12"/>
  <c r="N1467" i="12"/>
  <c r="M1467" i="12"/>
  <c r="L1467" i="12"/>
  <c r="K1467" i="12"/>
  <c r="J1467" i="12"/>
  <c r="I1467" i="12"/>
  <c r="H1467" i="12"/>
  <c r="G1467" i="12"/>
  <c r="F1467" i="12"/>
  <c r="E1467" i="12"/>
  <c r="D1467" i="12"/>
  <c r="N1465" i="12"/>
  <c r="M1465" i="12"/>
  <c r="L1465" i="12"/>
  <c r="K1465" i="12"/>
  <c r="J1465" i="12"/>
  <c r="I1465" i="12"/>
  <c r="H1465" i="12"/>
  <c r="G1465" i="12"/>
  <c r="F1465" i="12"/>
  <c r="E1465" i="12"/>
  <c r="D1465" i="12"/>
  <c r="N1463" i="12"/>
  <c r="M1463" i="12"/>
  <c r="L1463" i="12"/>
  <c r="K1463" i="12"/>
  <c r="J1463" i="12"/>
  <c r="I1463" i="12"/>
  <c r="H1463" i="12"/>
  <c r="G1463" i="12"/>
  <c r="F1463" i="12"/>
  <c r="E1463" i="12"/>
  <c r="D1463" i="12"/>
  <c r="N1461" i="12"/>
  <c r="M1461" i="12"/>
  <c r="L1461" i="12"/>
  <c r="K1461" i="12"/>
  <c r="J1461" i="12"/>
  <c r="I1461" i="12"/>
  <c r="H1461" i="12"/>
  <c r="G1461" i="12"/>
  <c r="F1461" i="12"/>
  <c r="E1461" i="12"/>
  <c r="D1461" i="12"/>
  <c r="N1459" i="12"/>
  <c r="M1459" i="12"/>
  <c r="L1459" i="12"/>
  <c r="K1459" i="12"/>
  <c r="J1459" i="12"/>
  <c r="I1459" i="12"/>
  <c r="H1459" i="12"/>
  <c r="G1459" i="12"/>
  <c r="F1459" i="12"/>
  <c r="E1459" i="12"/>
  <c r="D1459" i="12"/>
  <c r="N1457" i="12"/>
  <c r="M1457" i="12"/>
  <c r="L1457" i="12"/>
  <c r="K1457" i="12"/>
  <c r="J1457" i="12"/>
  <c r="I1457" i="12"/>
  <c r="H1457" i="12"/>
  <c r="G1457" i="12"/>
  <c r="F1457" i="12"/>
  <c r="E1457" i="12"/>
  <c r="D1457" i="12"/>
  <c r="N1455" i="12"/>
  <c r="M1455" i="12"/>
  <c r="L1455" i="12"/>
  <c r="K1455" i="12"/>
  <c r="J1455" i="12"/>
  <c r="I1455" i="12"/>
  <c r="H1455" i="12"/>
  <c r="G1455" i="12"/>
  <c r="F1455" i="12"/>
  <c r="E1455" i="12"/>
  <c r="D1455" i="12"/>
  <c r="N1453" i="12"/>
  <c r="M1453" i="12"/>
  <c r="L1453" i="12"/>
  <c r="K1453" i="12"/>
  <c r="J1453" i="12"/>
  <c r="I1453" i="12"/>
  <c r="H1453" i="12"/>
  <c r="G1453" i="12"/>
  <c r="F1453" i="12"/>
  <c r="E1453" i="12"/>
  <c r="D1453" i="12"/>
  <c r="N1451" i="12"/>
  <c r="M1451" i="12"/>
  <c r="L1451" i="12"/>
  <c r="K1451" i="12"/>
  <c r="J1451" i="12"/>
  <c r="I1451" i="12"/>
  <c r="H1451" i="12"/>
  <c r="G1451" i="12"/>
  <c r="F1451" i="12"/>
  <c r="E1451" i="12"/>
  <c r="D1451" i="12"/>
  <c r="N1449" i="12"/>
  <c r="M1449" i="12"/>
  <c r="L1449" i="12"/>
  <c r="K1449" i="12"/>
  <c r="J1449" i="12"/>
  <c r="I1449" i="12"/>
  <c r="H1449" i="12"/>
  <c r="G1449" i="12"/>
  <c r="F1449" i="12"/>
  <c r="E1449" i="12"/>
  <c r="D1449" i="12"/>
  <c r="N1447" i="12"/>
  <c r="M1447" i="12"/>
  <c r="L1447" i="12"/>
  <c r="K1447" i="12"/>
  <c r="J1447" i="12"/>
  <c r="I1447" i="12"/>
  <c r="H1447" i="12"/>
  <c r="G1447" i="12"/>
  <c r="F1447" i="12"/>
  <c r="E1447" i="12"/>
  <c r="D1447" i="12"/>
  <c r="N1445" i="12"/>
  <c r="M1445" i="12"/>
  <c r="L1445" i="12"/>
  <c r="K1445" i="12"/>
  <c r="J1445" i="12"/>
  <c r="I1445" i="12"/>
  <c r="H1445" i="12"/>
  <c r="G1445" i="12"/>
  <c r="F1445" i="12"/>
  <c r="E1445" i="12"/>
  <c r="D1445" i="12"/>
  <c r="N1443" i="12"/>
  <c r="M1443" i="12"/>
  <c r="L1443" i="12"/>
  <c r="K1443" i="12"/>
  <c r="J1443" i="12"/>
  <c r="I1443" i="12"/>
  <c r="H1443" i="12"/>
  <c r="G1443" i="12"/>
  <c r="F1443" i="12"/>
  <c r="E1443" i="12"/>
  <c r="D1443" i="12"/>
  <c r="N1441" i="12"/>
  <c r="M1441" i="12"/>
  <c r="L1441" i="12"/>
  <c r="K1441" i="12"/>
  <c r="J1441" i="12"/>
  <c r="I1441" i="12"/>
  <c r="H1441" i="12"/>
  <c r="G1441" i="12"/>
  <c r="F1441" i="12"/>
  <c r="E1441" i="12"/>
  <c r="D1441" i="12"/>
  <c r="N1439" i="12"/>
  <c r="M1439" i="12"/>
  <c r="L1439" i="12"/>
  <c r="K1439" i="12"/>
  <c r="J1439" i="12"/>
  <c r="I1439" i="12"/>
  <c r="H1439" i="12"/>
  <c r="G1439" i="12"/>
  <c r="F1439" i="12"/>
  <c r="E1439" i="12"/>
  <c r="D1439" i="12"/>
  <c r="N1437" i="12"/>
  <c r="M1437" i="12"/>
  <c r="L1437" i="12"/>
  <c r="K1437" i="12"/>
  <c r="J1437" i="12"/>
  <c r="I1437" i="12"/>
  <c r="H1437" i="12"/>
  <c r="G1437" i="12"/>
  <c r="F1437" i="12"/>
  <c r="E1437" i="12"/>
  <c r="D1437" i="12"/>
  <c r="N1435" i="12"/>
  <c r="M1435" i="12"/>
  <c r="L1435" i="12"/>
  <c r="K1435" i="12"/>
  <c r="J1435" i="12"/>
  <c r="I1435" i="12"/>
  <c r="H1435" i="12"/>
  <c r="G1435" i="12"/>
  <c r="F1435" i="12"/>
  <c r="E1435" i="12"/>
  <c r="D1435" i="12"/>
  <c r="N1433" i="12"/>
  <c r="M1433" i="12"/>
  <c r="L1433" i="12"/>
  <c r="K1433" i="12"/>
  <c r="J1433" i="12"/>
  <c r="I1433" i="12"/>
  <c r="H1433" i="12"/>
  <c r="G1433" i="12"/>
  <c r="F1433" i="12"/>
  <c r="E1433" i="12"/>
  <c r="D1433" i="12"/>
  <c r="N1431" i="12"/>
  <c r="M1431" i="12"/>
  <c r="L1431" i="12"/>
  <c r="K1431" i="12"/>
  <c r="J1431" i="12"/>
  <c r="I1431" i="12"/>
  <c r="H1431" i="12"/>
  <c r="G1431" i="12"/>
  <c r="F1431" i="12"/>
  <c r="E1431" i="12"/>
  <c r="D1431" i="12"/>
  <c r="N1429" i="12"/>
  <c r="M1429" i="12"/>
  <c r="L1429" i="12"/>
  <c r="K1429" i="12"/>
  <c r="J1429" i="12"/>
  <c r="I1429" i="12"/>
  <c r="H1429" i="12"/>
  <c r="G1429" i="12"/>
  <c r="F1429" i="12"/>
  <c r="E1429" i="12"/>
  <c r="D1429" i="12"/>
  <c r="N1427" i="12"/>
  <c r="M1427" i="12"/>
  <c r="L1427" i="12"/>
  <c r="K1427" i="12"/>
  <c r="J1427" i="12"/>
  <c r="I1427" i="12"/>
  <c r="H1427" i="12"/>
  <c r="G1427" i="12"/>
  <c r="F1427" i="12"/>
  <c r="E1427" i="12"/>
  <c r="D1427" i="12"/>
  <c r="N1425" i="12"/>
  <c r="M1425" i="12"/>
  <c r="L1425" i="12"/>
  <c r="K1425" i="12"/>
  <c r="J1425" i="12"/>
  <c r="I1425" i="12"/>
  <c r="H1425" i="12"/>
  <c r="G1425" i="12"/>
  <c r="F1425" i="12"/>
  <c r="E1425" i="12"/>
  <c r="D1425" i="12"/>
  <c r="N1423" i="12"/>
  <c r="M1423" i="12"/>
  <c r="L1423" i="12"/>
  <c r="K1423" i="12"/>
  <c r="J1423" i="12"/>
  <c r="I1423" i="12"/>
  <c r="H1423" i="12"/>
  <c r="G1423" i="12"/>
  <c r="F1423" i="12"/>
  <c r="E1423" i="12"/>
  <c r="D1423" i="12"/>
  <c r="N1421" i="12"/>
  <c r="M1421" i="12"/>
  <c r="L1421" i="12"/>
  <c r="K1421" i="12"/>
  <c r="J1421" i="12"/>
  <c r="I1421" i="12"/>
  <c r="H1421" i="12"/>
  <c r="G1421" i="12"/>
  <c r="F1421" i="12"/>
  <c r="E1421" i="12"/>
  <c r="D1421" i="12"/>
  <c r="N1419" i="12"/>
  <c r="M1419" i="12"/>
  <c r="L1419" i="12"/>
  <c r="K1419" i="12"/>
  <c r="J1419" i="12"/>
  <c r="I1419" i="12"/>
  <c r="H1419" i="12"/>
  <c r="G1419" i="12"/>
  <c r="F1419" i="12"/>
  <c r="E1419" i="12"/>
  <c r="D1419" i="12"/>
  <c r="N1417" i="12"/>
  <c r="M1417" i="12"/>
  <c r="L1417" i="12"/>
  <c r="K1417" i="12"/>
  <c r="J1417" i="12"/>
  <c r="I1417" i="12"/>
  <c r="H1417" i="12"/>
  <c r="G1417" i="12"/>
  <c r="F1417" i="12"/>
  <c r="E1417" i="12"/>
  <c r="D1417" i="12"/>
  <c r="N1415" i="12"/>
  <c r="M1415" i="12"/>
  <c r="L1415" i="12"/>
  <c r="K1415" i="12"/>
  <c r="J1415" i="12"/>
  <c r="I1415" i="12"/>
  <c r="H1415" i="12"/>
  <c r="G1415" i="12"/>
  <c r="F1415" i="12"/>
  <c r="E1415" i="12"/>
  <c r="D1415" i="12"/>
  <c r="N1413" i="12"/>
  <c r="M1413" i="12"/>
  <c r="L1413" i="12"/>
  <c r="K1413" i="12"/>
  <c r="J1413" i="12"/>
  <c r="I1413" i="12"/>
  <c r="H1413" i="12"/>
  <c r="G1413" i="12"/>
  <c r="F1413" i="12"/>
  <c r="E1413" i="12"/>
  <c r="D1413" i="12"/>
  <c r="N1411" i="12"/>
  <c r="M1411" i="12"/>
  <c r="L1411" i="12"/>
  <c r="K1411" i="12"/>
  <c r="J1411" i="12"/>
  <c r="I1411" i="12"/>
  <c r="H1411" i="12"/>
  <c r="G1411" i="12"/>
  <c r="F1411" i="12"/>
  <c r="E1411" i="12"/>
  <c r="D1411" i="12"/>
  <c r="N1409" i="12"/>
  <c r="M1409" i="12"/>
  <c r="L1409" i="12"/>
  <c r="K1409" i="12"/>
  <c r="J1409" i="12"/>
  <c r="I1409" i="12"/>
  <c r="H1409" i="12"/>
  <c r="G1409" i="12"/>
  <c r="F1409" i="12"/>
  <c r="E1409" i="12"/>
  <c r="D1409" i="12"/>
  <c r="N1407" i="12"/>
  <c r="M1407" i="12"/>
  <c r="L1407" i="12"/>
  <c r="K1407" i="12"/>
  <c r="J1407" i="12"/>
  <c r="I1407" i="12"/>
  <c r="H1407" i="12"/>
  <c r="G1407" i="12"/>
  <c r="F1407" i="12"/>
  <c r="E1407" i="12"/>
  <c r="D1407" i="12"/>
  <c r="N1405" i="12"/>
  <c r="M1405" i="12"/>
  <c r="L1405" i="12"/>
  <c r="K1405" i="12"/>
  <c r="J1405" i="12"/>
  <c r="I1405" i="12"/>
  <c r="H1405" i="12"/>
  <c r="G1405" i="12"/>
  <c r="F1405" i="12"/>
  <c r="E1405" i="12"/>
  <c r="D1405" i="12"/>
  <c r="N1403" i="12"/>
  <c r="M1403" i="12"/>
  <c r="L1403" i="12"/>
  <c r="K1403" i="12"/>
  <c r="J1403" i="12"/>
  <c r="I1403" i="12"/>
  <c r="H1403" i="12"/>
  <c r="G1403" i="12"/>
  <c r="F1403" i="12"/>
  <c r="E1403" i="12"/>
  <c r="D1403" i="12"/>
  <c r="N1401" i="12"/>
  <c r="M1401" i="12"/>
  <c r="L1401" i="12"/>
  <c r="K1401" i="12"/>
  <c r="J1401" i="12"/>
  <c r="I1401" i="12"/>
  <c r="H1401" i="12"/>
  <c r="G1401" i="12"/>
  <c r="F1401" i="12"/>
  <c r="E1401" i="12"/>
  <c r="D1401" i="12"/>
  <c r="N1399" i="12"/>
  <c r="M1399" i="12"/>
  <c r="L1399" i="12"/>
  <c r="K1399" i="12"/>
  <c r="J1399" i="12"/>
  <c r="I1399" i="12"/>
  <c r="H1399" i="12"/>
  <c r="G1399" i="12"/>
  <c r="F1399" i="12"/>
  <c r="E1399" i="12"/>
  <c r="D1399" i="12"/>
  <c r="N1397" i="12"/>
  <c r="M1397" i="12"/>
  <c r="L1397" i="12"/>
  <c r="K1397" i="12"/>
  <c r="J1397" i="12"/>
  <c r="I1397" i="12"/>
  <c r="H1397" i="12"/>
  <c r="G1397" i="12"/>
  <c r="F1397" i="12"/>
  <c r="E1397" i="12"/>
  <c r="D1397" i="12"/>
  <c r="N1395" i="12"/>
  <c r="M1395" i="12"/>
  <c r="L1395" i="12"/>
  <c r="K1395" i="12"/>
  <c r="J1395" i="12"/>
  <c r="I1395" i="12"/>
  <c r="H1395" i="12"/>
  <c r="G1395" i="12"/>
  <c r="F1395" i="12"/>
  <c r="E1395" i="12"/>
  <c r="D1395" i="12"/>
  <c r="N1393" i="12"/>
  <c r="M1393" i="12"/>
  <c r="L1393" i="12"/>
  <c r="K1393" i="12"/>
  <c r="J1393" i="12"/>
  <c r="I1393" i="12"/>
  <c r="H1393" i="12"/>
  <c r="G1393" i="12"/>
  <c r="F1393" i="12"/>
  <c r="E1393" i="12"/>
  <c r="D1393" i="12"/>
  <c r="N1391" i="12"/>
  <c r="M1391" i="12"/>
  <c r="L1391" i="12"/>
  <c r="K1391" i="12"/>
  <c r="J1391" i="12"/>
  <c r="I1391" i="12"/>
  <c r="H1391" i="12"/>
  <c r="G1391" i="12"/>
  <c r="F1391" i="12"/>
  <c r="E1391" i="12"/>
  <c r="D1391" i="12"/>
  <c r="N1389" i="12"/>
  <c r="M1389" i="12"/>
  <c r="L1389" i="12"/>
  <c r="K1389" i="12"/>
  <c r="J1389" i="12"/>
  <c r="I1389" i="12"/>
  <c r="H1389" i="12"/>
  <c r="G1389" i="12"/>
  <c r="F1389" i="12"/>
  <c r="E1389" i="12"/>
  <c r="D1389" i="12"/>
  <c r="N1387" i="12"/>
  <c r="M1387" i="12"/>
  <c r="L1387" i="12"/>
  <c r="K1387" i="12"/>
  <c r="J1387" i="12"/>
  <c r="I1387" i="12"/>
  <c r="H1387" i="12"/>
  <c r="G1387" i="12"/>
  <c r="F1387" i="12"/>
  <c r="E1387" i="12"/>
  <c r="D1387" i="12"/>
  <c r="N1385" i="12"/>
  <c r="M1385" i="12"/>
  <c r="L1385" i="12"/>
  <c r="K1385" i="12"/>
  <c r="J1385" i="12"/>
  <c r="I1385" i="12"/>
  <c r="H1385" i="12"/>
  <c r="G1385" i="12"/>
  <c r="F1385" i="12"/>
  <c r="E1385" i="12"/>
  <c r="D1385" i="12"/>
  <c r="N1383" i="12"/>
  <c r="M1383" i="12"/>
  <c r="L1383" i="12"/>
  <c r="K1383" i="12"/>
  <c r="J1383" i="12"/>
  <c r="I1383" i="12"/>
  <c r="H1383" i="12"/>
  <c r="G1383" i="12"/>
  <c r="F1383" i="12"/>
  <c r="E1383" i="12"/>
  <c r="D1383" i="12"/>
  <c r="N1381" i="12"/>
  <c r="M1381" i="12"/>
  <c r="L1381" i="12"/>
  <c r="K1381" i="12"/>
  <c r="J1381" i="12"/>
  <c r="I1381" i="12"/>
  <c r="H1381" i="12"/>
  <c r="G1381" i="12"/>
  <c r="F1381" i="12"/>
  <c r="E1381" i="12"/>
  <c r="D1381" i="12"/>
  <c r="N1379" i="12"/>
  <c r="M1379" i="12"/>
  <c r="L1379" i="12"/>
  <c r="K1379" i="12"/>
  <c r="J1379" i="12"/>
  <c r="I1379" i="12"/>
  <c r="H1379" i="12"/>
  <c r="G1379" i="12"/>
  <c r="F1379" i="12"/>
  <c r="E1379" i="12"/>
  <c r="D1379" i="12"/>
  <c r="N1377" i="12"/>
  <c r="M1377" i="12"/>
  <c r="L1377" i="12"/>
  <c r="K1377" i="12"/>
  <c r="J1377" i="12"/>
  <c r="I1377" i="12"/>
  <c r="H1377" i="12"/>
  <c r="G1377" i="12"/>
  <c r="F1377" i="12"/>
  <c r="E1377" i="12"/>
  <c r="D1377" i="12"/>
  <c r="N1375" i="12"/>
  <c r="M1375" i="12"/>
  <c r="L1375" i="12"/>
  <c r="K1375" i="12"/>
  <c r="J1375" i="12"/>
  <c r="I1375" i="12"/>
  <c r="H1375" i="12"/>
  <c r="G1375" i="12"/>
  <c r="F1375" i="12"/>
  <c r="E1375" i="12"/>
  <c r="D1375" i="12"/>
  <c r="N1373" i="12"/>
  <c r="M1373" i="12"/>
  <c r="L1373" i="12"/>
  <c r="K1373" i="12"/>
  <c r="J1373" i="12"/>
  <c r="I1373" i="12"/>
  <c r="H1373" i="12"/>
  <c r="G1373" i="12"/>
  <c r="F1373" i="12"/>
  <c r="E1373" i="12"/>
  <c r="D1373" i="12"/>
  <c r="N1371" i="12"/>
  <c r="M1371" i="12"/>
  <c r="L1371" i="12"/>
  <c r="K1371" i="12"/>
  <c r="J1371" i="12"/>
  <c r="I1371" i="12"/>
  <c r="H1371" i="12"/>
  <c r="G1371" i="12"/>
  <c r="F1371" i="12"/>
  <c r="E1371" i="12"/>
  <c r="D1371" i="12"/>
  <c r="N1369" i="12"/>
  <c r="M1369" i="12"/>
  <c r="L1369" i="12"/>
  <c r="K1369" i="12"/>
  <c r="J1369" i="12"/>
  <c r="I1369" i="12"/>
  <c r="H1369" i="12"/>
  <c r="G1369" i="12"/>
  <c r="F1369" i="12"/>
  <c r="E1369" i="12"/>
  <c r="D1369" i="12"/>
  <c r="N1367" i="12"/>
  <c r="M1367" i="12"/>
  <c r="L1367" i="12"/>
  <c r="K1367" i="12"/>
  <c r="J1367" i="12"/>
  <c r="I1367" i="12"/>
  <c r="H1367" i="12"/>
  <c r="G1367" i="12"/>
  <c r="F1367" i="12"/>
  <c r="E1367" i="12"/>
  <c r="D1367" i="12"/>
  <c r="N1365" i="12"/>
  <c r="M1365" i="12"/>
  <c r="L1365" i="12"/>
  <c r="K1365" i="12"/>
  <c r="J1365" i="12"/>
  <c r="I1365" i="12"/>
  <c r="H1365" i="12"/>
  <c r="G1365" i="12"/>
  <c r="F1365" i="12"/>
  <c r="E1365" i="12"/>
  <c r="D1365" i="12"/>
  <c r="N1363" i="12"/>
  <c r="M1363" i="12"/>
  <c r="L1363" i="12"/>
  <c r="K1363" i="12"/>
  <c r="J1363" i="12"/>
  <c r="I1363" i="12"/>
  <c r="H1363" i="12"/>
  <c r="G1363" i="12"/>
  <c r="F1363" i="12"/>
  <c r="E1363" i="12"/>
  <c r="D1363" i="12"/>
  <c r="N1361" i="12"/>
  <c r="M1361" i="12"/>
  <c r="L1361" i="12"/>
  <c r="K1361" i="12"/>
  <c r="J1361" i="12"/>
  <c r="I1361" i="12"/>
  <c r="H1361" i="12"/>
  <c r="G1361" i="12"/>
  <c r="F1361" i="12"/>
  <c r="E1361" i="12"/>
  <c r="D1361" i="12"/>
  <c r="N1359" i="12"/>
  <c r="M1359" i="12"/>
  <c r="L1359" i="12"/>
  <c r="K1359" i="12"/>
  <c r="J1359" i="12"/>
  <c r="I1359" i="12"/>
  <c r="H1359" i="12"/>
  <c r="G1359" i="12"/>
  <c r="F1359" i="12"/>
  <c r="E1359" i="12"/>
  <c r="D1359" i="12"/>
  <c r="N1357" i="12"/>
  <c r="M1357" i="12"/>
  <c r="L1357" i="12"/>
  <c r="K1357" i="12"/>
  <c r="J1357" i="12"/>
  <c r="I1357" i="12"/>
  <c r="H1357" i="12"/>
  <c r="G1357" i="12"/>
  <c r="F1357" i="12"/>
  <c r="E1357" i="12"/>
  <c r="D1357" i="12"/>
  <c r="N1355" i="12"/>
  <c r="M1355" i="12"/>
  <c r="L1355" i="12"/>
  <c r="K1355" i="12"/>
  <c r="J1355" i="12"/>
  <c r="I1355" i="12"/>
  <c r="H1355" i="12"/>
  <c r="G1355" i="12"/>
  <c r="F1355" i="12"/>
  <c r="E1355" i="12"/>
  <c r="D1355" i="12"/>
  <c r="N1353" i="12"/>
  <c r="M1353" i="12"/>
  <c r="L1353" i="12"/>
  <c r="K1353" i="12"/>
  <c r="J1353" i="12"/>
  <c r="I1353" i="12"/>
  <c r="H1353" i="12"/>
  <c r="G1353" i="12"/>
  <c r="F1353" i="12"/>
  <c r="E1353" i="12"/>
  <c r="D1353" i="12"/>
  <c r="N1351" i="12"/>
  <c r="M1351" i="12"/>
  <c r="L1351" i="12"/>
  <c r="K1351" i="12"/>
  <c r="J1351" i="12"/>
  <c r="I1351" i="12"/>
  <c r="H1351" i="12"/>
  <c r="G1351" i="12"/>
  <c r="F1351" i="12"/>
  <c r="E1351" i="12"/>
  <c r="D1351" i="12"/>
  <c r="N1349" i="12"/>
  <c r="M1349" i="12"/>
  <c r="L1349" i="12"/>
  <c r="K1349" i="12"/>
  <c r="J1349" i="12"/>
  <c r="I1349" i="12"/>
  <c r="H1349" i="12"/>
  <c r="G1349" i="12"/>
  <c r="F1349" i="12"/>
  <c r="E1349" i="12"/>
  <c r="D1349" i="12"/>
  <c r="N1347" i="12"/>
  <c r="M1347" i="12"/>
  <c r="L1347" i="12"/>
  <c r="K1347" i="12"/>
  <c r="J1347" i="12"/>
  <c r="I1347" i="12"/>
  <c r="H1347" i="12"/>
  <c r="G1347" i="12"/>
  <c r="F1347" i="12"/>
  <c r="E1347" i="12"/>
  <c r="D1347" i="12"/>
  <c r="N1345" i="12"/>
  <c r="M1345" i="12"/>
  <c r="L1345" i="12"/>
  <c r="K1345" i="12"/>
  <c r="J1345" i="12"/>
  <c r="I1345" i="12"/>
  <c r="H1345" i="12"/>
  <c r="G1345" i="12"/>
  <c r="F1345" i="12"/>
  <c r="E1345" i="12"/>
  <c r="D1345" i="12"/>
  <c r="N1343" i="12"/>
  <c r="M1343" i="12"/>
  <c r="L1343" i="12"/>
  <c r="K1343" i="12"/>
  <c r="J1343" i="12"/>
  <c r="I1343" i="12"/>
  <c r="H1343" i="12"/>
  <c r="G1343" i="12"/>
  <c r="F1343" i="12"/>
  <c r="E1343" i="12"/>
  <c r="D1343" i="12"/>
  <c r="N1341" i="12"/>
  <c r="M1341" i="12"/>
  <c r="L1341" i="12"/>
  <c r="K1341" i="12"/>
  <c r="J1341" i="12"/>
  <c r="I1341" i="12"/>
  <c r="H1341" i="12"/>
  <c r="G1341" i="12"/>
  <c r="F1341" i="12"/>
  <c r="E1341" i="12"/>
  <c r="D1341" i="12"/>
  <c r="N1339" i="12"/>
  <c r="M1339" i="12"/>
  <c r="L1339" i="12"/>
  <c r="K1339" i="12"/>
  <c r="J1339" i="12"/>
  <c r="I1339" i="12"/>
  <c r="H1339" i="12"/>
  <c r="G1339" i="12"/>
  <c r="F1339" i="12"/>
  <c r="E1339" i="12"/>
  <c r="D1339" i="12"/>
  <c r="N1337" i="12"/>
  <c r="M1337" i="12"/>
  <c r="L1337" i="12"/>
  <c r="K1337" i="12"/>
  <c r="J1337" i="12"/>
  <c r="I1337" i="12"/>
  <c r="H1337" i="12"/>
  <c r="G1337" i="12"/>
  <c r="F1337" i="12"/>
  <c r="E1337" i="12"/>
  <c r="D1337" i="12"/>
  <c r="N1335" i="12"/>
  <c r="M1335" i="12"/>
  <c r="L1335" i="12"/>
  <c r="K1335" i="12"/>
  <c r="J1335" i="12"/>
  <c r="I1335" i="12"/>
  <c r="H1335" i="12"/>
  <c r="G1335" i="12"/>
  <c r="F1335" i="12"/>
  <c r="E1335" i="12"/>
  <c r="D1335" i="12"/>
  <c r="N1333" i="12"/>
  <c r="M1333" i="12"/>
  <c r="L1333" i="12"/>
  <c r="K1333" i="12"/>
  <c r="J1333" i="12"/>
  <c r="I1333" i="12"/>
  <c r="H1333" i="12"/>
  <c r="G1333" i="12"/>
  <c r="F1333" i="12"/>
  <c r="E1333" i="12"/>
  <c r="D1333" i="12"/>
  <c r="N1331" i="12"/>
  <c r="M1331" i="12"/>
  <c r="L1331" i="12"/>
  <c r="K1331" i="12"/>
  <c r="J1331" i="12"/>
  <c r="I1331" i="12"/>
  <c r="H1331" i="12"/>
  <c r="G1331" i="12"/>
  <c r="F1331" i="12"/>
  <c r="E1331" i="12"/>
  <c r="D1331" i="12"/>
  <c r="N1329" i="12"/>
  <c r="M1329" i="12"/>
  <c r="L1329" i="12"/>
  <c r="K1329" i="12"/>
  <c r="J1329" i="12"/>
  <c r="I1329" i="12"/>
  <c r="H1329" i="12"/>
  <c r="G1329" i="12"/>
  <c r="F1329" i="12"/>
  <c r="E1329" i="12"/>
  <c r="D1329" i="12"/>
  <c r="N1327" i="12"/>
  <c r="M1327" i="12"/>
  <c r="L1327" i="12"/>
  <c r="K1327" i="12"/>
  <c r="J1327" i="12"/>
  <c r="I1327" i="12"/>
  <c r="H1327" i="12"/>
  <c r="G1327" i="12"/>
  <c r="F1327" i="12"/>
  <c r="E1327" i="12"/>
  <c r="D1327" i="12"/>
  <c r="N1325" i="12"/>
  <c r="M1325" i="12"/>
  <c r="L1325" i="12"/>
  <c r="K1325" i="12"/>
  <c r="J1325" i="12"/>
  <c r="I1325" i="12"/>
  <c r="H1325" i="12"/>
  <c r="G1325" i="12"/>
  <c r="F1325" i="12"/>
  <c r="E1325" i="12"/>
  <c r="D1325" i="12"/>
  <c r="N1323" i="12"/>
  <c r="M1323" i="12"/>
  <c r="L1323" i="12"/>
  <c r="K1323" i="12"/>
  <c r="J1323" i="12"/>
  <c r="I1323" i="12"/>
  <c r="H1323" i="12"/>
  <c r="G1323" i="12"/>
  <c r="F1323" i="12"/>
  <c r="E1323" i="12"/>
  <c r="D1323" i="12"/>
  <c r="N1321" i="12"/>
  <c r="M1321" i="12"/>
  <c r="L1321" i="12"/>
  <c r="K1321" i="12"/>
  <c r="J1321" i="12"/>
  <c r="I1321" i="12"/>
  <c r="H1321" i="12"/>
  <c r="G1321" i="12"/>
  <c r="F1321" i="12"/>
  <c r="E1321" i="12"/>
  <c r="D1321" i="12"/>
  <c r="N1319" i="12"/>
  <c r="M1319" i="12"/>
  <c r="L1319" i="12"/>
  <c r="K1319" i="12"/>
  <c r="J1319" i="12"/>
  <c r="I1319" i="12"/>
  <c r="H1319" i="12"/>
  <c r="G1319" i="12"/>
  <c r="F1319" i="12"/>
  <c r="E1319" i="12"/>
  <c r="D1319" i="12"/>
  <c r="N1317" i="12"/>
  <c r="M1317" i="12"/>
  <c r="L1317" i="12"/>
  <c r="K1317" i="12"/>
  <c r="J1317" i="12"/>
  <c r="I1317" i="12"/>
  <c r="H1317" i="12"/>
  <c r="G1317" i="12"/>
  <c r="F1317" i="12"/>
  <c r="E1317" i="12"/>
  <c r="D1317" i="12"/>
  <c r="N1315" i="12"/>
  <c r="M1315" i="12"/>
  <c r="L1315" i="12"/>
  <c r="K1315" i="12"/>
  <c r="J1315" i="12"/>
  <c r="I1315" i="12"/>
  <c r="H1315" i="12"/>
  <c r="G1315" i="12"/>
  <c r="F1315" i="12"/>
  <c r="E1315" i="12"/>
  <c r="D1315" i="12"/>
  <c r="N1313" i="12"/>
  <c r="M1313" i="12"/>
  <c r="L1313" i="12"/>
  <c r="K1313" i="12"/>
  <c r="J1313" i="12"/>
  <c r="I1313" i="12"/>
  <c r="H1313" i="12"/>
  <c r="G1313" i="12"/>
  <c r="F1313" i="12"/>
  <c r="E1313" i="12"/>
  <c r="D1313" i="12"/>
  <c r="N1311" i="12"/>
  <c r="M1311" i="12"/>
  <c r="L1311" i="12"/>
  <c r="K1311" i="12"/>
  <c r="J1311" i="12"/>
  <c r="I1311" i="12"/>
  <c r="H1311" i="12"/>
  <c r="G1311" i="12"/>
  <c r="F1311" i="12"/>
  <c r="E1311" i="12"/>
  <c r="D1311" i="12"/>
  <c r="N1309" i="12"/>
  <c r="M1309" i="12"/>
  <c r="L1309" i="12"/>
  <c r="K1309" i="12"/>
  <c r="J1309" i="12"/>
  <c r="I1309" i="12"/>
  <c r="H1309" i="12"/>
  <c r="G1309" i="12"/>
  <c r="F1309" i="12"/>
  <c r="E1309" i="12"/>
  <c r="D1309" i="12"/>
  <c r="N1307" i="12"/>
  <c r="M1307" i="12"/>
  <c r="L1307" i="12"/>
  <c r="K1307" i="12"/>
  <c r="J1307" i="12"/>
  <c r="I1307" i="12"/>
  <c r="H1307" i="12"/>
  <c r="G1307" i="12"/>
  <c r="F1307" i="12"/>
  <c r="E1307" i="12"/>
  <c r="D1307" i="12"/>
  <c r="N1305" i="12"/>
  <c r="M1305" i="12"/>
  <c r="L1305" i="12"/>
  <c r="K1305" i="12"/>
  <c r="J1305" i="12"/>
  <c r="I1305" i="12"/>
  <c r="H1305" i="12"/>
  <c r="G1305" i="12"/>
  <c r="F1305" i="12"/>
  <c r="E1305" i="12"/>
  <c r="D1305" i="12"/>
  <c r="N1263" i="12"/>
  <c r="M1263" i="12"/>
  <c r="L1263" i="12"/>
  <c r="K1263" i="12"/>
  <c r="J1263" i="12"/>
  <c r="I1263" i="12"/>
  <c r="H1263" i="12"/>
  <c r="G1263" i="12"/>
  <c r="F1263" i="12"/>
  <c r="E1263" i="12"/>
  <c r="D1263" i="12"/>
  <c r="N1261" i="12"/>
  <c r="M1261" i="12"/>
  <c r="L1261" i="12"/>
  <c r="K1261" i="12"/>
  <c r="J1261" i="12"/>
  <c r="I1261" i="12"/>
  <c r="H1261" i="12"/>
  <c r="G1261" i="12"/>
  <c r="F1261" i="12"/>
  <c r="E1261" i="12"/>
  <c r="D1261" i="12"/>
  <c r="N1259" i="12"/>
  <c r="M1259" i="12"/>
  <c r="L1259" i="12"/>
  <c r="K1259" i="12"/>
  <c r="J1259" i="12"/>
  <c r="I1259" i="12"/>
  <c r="H1259" i="12"/>
  <c r="G1259" i="12"/>
  <c r="F1259" i="12"/>
  <c r="E1259" i="12"/>
  <c r="D1259" i="12"/>
  <c r="N1257" i="12"/>
  <c r="M1257" i="12"/>
  <c r="L1257" i="12"/>
  <c r="K1257" i="12"/>
  <c r="J1257" i="12"/>
  <c r="I1257" i="12"/>
  <c r="H1257" i="12"/>
  <c r="G1257" i="12"/>
  <c r="F1257" i="12"/>
  <c r="E1257" i="12"/>
  <c r="D1257" i="12"/>
  <c r="N1255" i="12"/>
  <c r="M1255" i="12"/>
  <c r="L1255" i="12"/>
  <c r="K1255" i="12"/>
  <c r="J1255" i="12"/>
  <c r="I1255" i="12"/>
  <c r="H1255" i="12"/>
  <c r="G1255" i="12"/>
  <c r="F1255" i="12"/>
  <c r="E1255" i="12"/>
  <c r="D1255" i="12"/>
  <c r="N1253" i="12"/>
  <c r="M1253" i="12"/>
  <c r="L1253" i="12"/>
  <c r="K1253" i="12"/>
  <c r="J1253" i="12"/>
  <c r="I1253" i="12"/>
  <c r="H1253" i="12"/>
  <c r="G1253" i="12"/>
  <c r="F1253" i="12"/>
  <c r="E1253" i="12"/>
  <c r="D1253" i="12"/>
  <c r="N1251" i="12"/>
  <c r="M1251" i="12"/>
  <c r="L1251" i="12"/>
  <c r="K1251" i="12"/>
  <c r="J1251" i="12"/>
  <c r="I1251" i="12"/>
  <c r="H1251" i="12"/>
  <c r="G1251" i="12"/>
  <c r="F1251" i="12"/>
  <c r="E1251" i="12"/>
  <c r="D1251" i="12"/>
  <c r="N1249" i="12"/>
  <c r="M1249" i="12"/>
  <c r="L1249" i="12"/>
  <c r="K1249" i="12"/>
  <c r="J1249" i="12"/>
  <c r="I1249" i="12"/>
  <c r="H1249" i="12"/>
  <c r="G1249" i="12"/>
  <c r="F1249" i="12"/>
  <c r="E1249" i="12"/>
  <c r="D1249" i="12"/>
  <c r="N1247" i="12"/>
  <c r="M1247" i="12"/>
  <c r="L1247" i="12"/>
  <c r="K1247" i="12"/>
  <c r="J1247" i="12"/>
  <c r="I1247" i="12"/>
  <c r="H1247" i="12"/>
  <c r="G1247" i="12"/>
  <c r="F1247" i="12"/>
  <c r="E1247" i="12"/>
  <c r="D1247" i="12"/>
  <c r="N1245" i="12"/>
  <c r="M1245" i="12"/>
  <c r="L1245" i="12"/>
  <c r="K1245" i="12"/>
  <c r="J1245" i="12"/>
  <c r="I1245" i="12"/>
  <c r="H1245" i="12"/>
  <c r="G1245" i="12"/>
  <c r="F1245" i="12"/>
  <c r="E1245" i="12"/>
  <c r="D1245" i="12"/>
  <c r="N1243" i="12"/>
  <c r="M1243" i="12"/>
  <c r="L1243" i="12"/>
  <c r="K1243" i="12"/>
  <c r="J1243" i="12"/>
  <c r="I1243" i="12"/>
  <c r="H1243" i="12"/>
  <c r="G1243" i="12"/>
  <c r="F1243" i="12"/>
  <c r="E1243" i="12"/>
  <c r="D1243" i="12"/>
  <c r="N1241" i="12"/>
  <c r="M1241" i="12"/>
  <c r="L1241" i="12"/>
  <c r="K1241" i="12"/>
  <c r="J1241" i="12"/>
  <c r="I1241" i="12"/>
  <c r="H1241" i="12"/>
  <c r="G1241" i="12"/>
  <c r="F1241" i="12"/>
  <c r="E1241" i="12"/>
  <c r="D1241" i="12"/>
  <c r="N1239" i="12"/>
  <c r="M1239" i="12"/>
  <c r="L1239" i="12"/>
  <c r="K1239" i="12"/>
  <c r="J1239" i="12"/>
  <c r="I1239" i="12"/>
  <c r="H1239" i="12"/>
  <c r="G1239" i="12"/>
  <c r="F1239" i="12"/>
  <c r="E1239" i="12"/>
  <c r="D1239" i="12"/>
  <c r="N1237" i="12"/>
  <c r="M1237" i="12"/>
  <c r="L1237" i="12"/>
  <c r="K1237" i="12"/>
  <c r="J1237" i="12"/>
  <c r="I1237" i="12"/>
  <c r="H1237" i="12"/>
  <c r="G1237" i="12"/>
  <c r="F1237" i="12"/>
  <c r="E1237" i="12"/>
  <c r="D1237" i="12"/>
  <c r="N1235" i="12"/>
  <c r="M1235" i="12"/>
  <c r="L1235" i="12"/>
  <c r="K1235" i="12"/>
  <c r="J1235" i="12"/>
  <c r="I1235" i="12"/>
  <c r="H1235" i="12"/>
  <c r="G1235" i="12"/>
  <c r="F1235" i="12"/>
  <c r="E1235" i="12"/>
  <c r="D1235" i="12"/>
  <c r="N1233" i="12"/>
  <c r="M1233" i="12"/>
  <c r="L1233" i="12"/>
  <c r="K1233" i="12"/>
  <c r="J1233" i="12"/>
  <c r="I1233" i="12"/>
  <c r="H1233" i="12"/>
  <c r="G1233" i="12"/>
  <c r="F1233" i="12"/>
  <c r="E1233" i="12"/>
  <c r="D1233" i="12"/>
  <c r="N1231" i="12"/>
  <c r="M1231" i="12"/>
  <c r="L1231" i="12"/>
  <c r="K1231" i="12"/>
  <c r="J1231" i="12"/>
  <c r="I1231" i="12"/>
  <c r="H1231" i="12"/>
  <c r="G1231" i="12"/>
  <c r="F1231" i="12"/>
  <c r="E1231" i="12"/>
  <c r="D1231" i="12"/>
  <c r="N1229" i="12"/>
  <c r="M1229" i="12"/>
  <c r="L1229" i="12"/>
  <c r="K1229" i="12"/>
  <c r="J1229" i="12"/>
  <c r="I1229" i="12"/>
  <c r="H1229" i="12"/>
  <c r="G1229" i="12"/>
  <c r="F1229" i="12"/>
  <c r="E1229" i="12"/>
  <c r="D1229" i="12"/>
  <c r="N1227" i="12"/>
  <c r="M1227" i="12"/>
  <c r="L1227" i="12"/>
  <c r="K1227" i="12"/>
  <c r="J1227" i="12"/>
  <c r="I1227" i="12"/>
  <c r="H1227" i="12"/>
  <c r="G1227" i="12"/>
  <c r="F1227" i="12"/>
  <c r="E1227" i="12"/>
  <c r="D1227" i="12"/>
  <c r="N1225" i="12"/>
  <c r="M1225" i="12"/>
  <c r="L1225" i="12"/>
  <c r="K1225" i="12"/>
  <c r="J1225" i="12"/>
  <c r="I1225" i="12"/>
  <c r="H1225" i="12"/>
  <c r="G1225" i="12"/>
  <c r="F1225" i="12"/>
  <c r="E1225" i="12"/>
  <c r="D1225" i="12"/>
  <c r="N1223" i="12"/>
  <c r="M1223" i="12"/>
  <c r="L1223" i="12"/>
  <c r="K1223" i="12"/>
  <c r="J1223" i="12"/>
  <c r="I1223" i="12"/>
  <c r="H1223" i="12"/>
  <c r="G1223" i="12"/>
  <c r="F1223" i="12"/>
  <c r="E1223" i="12"/>
  <c r="D1223" i="12"/>
  <c r="N1221" i="12"/>
  <c r="M1221" i="12"/>
  <c r="L1221" i="12"/>
  <c r="K1221" i="12"/>
  <c r="J1221" i="12"/>
  <c r="I1221" i="12"/>
  <c r="H1221" i="12"/>
  <c r="G1221" i="12"/>
  <c r="F1221" i="12"/>
  <c r="E1221" i="12"/>
  <c r="D1221" i="12"/>
  <c r="N1219" i="12"/>
  <c r="M1219" i="12"/>
  <c r="L1219" i="12"/>
  <c r="K1219" i="12"/>
  <c r="J1219" i="12"/>
  <c r="I1219" i="12"/>
  <c r="H1219" i="12"/>
  <c r="G1219" i="12"/>
  <c r="F1219" i="12"/>
  <c r="E1219" i="12"/>
  <c r="D1219" i="12"/>
  <c r="N1217" i="12"/>
  <c r="M1217" i="12"/>
  <c r="L1217" i="12"/>
  <c r="K1217" i="12"/>
  <c r="J1217" i="12"/>
  <c r="I1217" i="12"/>
  <c r="H1217" i="12"/>
  <c r="G1217" i="12"/>
  <c r="F1217" i="12"/>
  <c r="E1217" i="12"/>
  <c r="D1217" i="12"/>
  <c r="N1215" i="12"/>
  <c r="M1215" i="12"/>
  <c r="L1215" i="12"/>
  <c r="K1215" i="12"/>
  <c r="J1215" i="12"/>
  <c r="I1215" i="12"/>
  <c r="H1215" i="12"/>
  <c r="G1215" i="12"/>
  <c r="F1215" i="12"/>
  <c r="E1215" i="12"/>
  <c r="D1215" i="12"/>
  <c r="N1213" i="12"/>
  <c r="M1213" i="12"/>
  <c r="L1213" i="12"/>
  <c r="K1213" i="12"/>
  <c r="J1213" i="12"/>
  <c r="I1213" i="12"/>
  <c r="H1213" i="12"/>
  <c r="G1213" i="12"/>
  <c r="F1213" i="12"/>
  <c r="E1213" i="12"/>
  <c r="D1213" i="12"/>
  <c r="N1211" i="12"/>
  <c r="M1211" i="12"/>
  <c r="L1211" i="12"/>
  <c r="K1211" i="12"/>
  <c r="J1211" i="12"/>
  <c r="I1211" i="12"/>
  <c r="H1211" i="12"/>
  <c r="G1211" i="12"/>
  <c r="F1211" i="12"/>
  <c r="E1211" i="12"/>
  <c r="D1211" i="12"/>
  <c r="N1209" i="12"/>
  <c r="M1209" i="12"/>
  <c r="L1209" i="12"/>
  <c r="K1209" i="12"/>
  <c r="J1209" i="12"/>
  <c r="I1209" i="12"/>
  <c r="H1209" i="12"/>
  <c r="G1209" i="12"/>
  <c r="F1209" i="12"/>
  <c r="E1209" i="12"/>
  <c r="D1209" i="12"/>
  <c r="N1207" i="12"/>
  <c r="M1207" i="12"/>
  <c r="L1207" i="12"/>
  <c r="K1207" i="12"/>
  <c r="J1207" i="12"/>
  <c r="I1207" i="12"/>
  <c r="H1207" i="12"/>
  <c r="G1207" i="12"/>
  <c r="F1207" i="12"/>
  <c r="E1207" i="12"/>
  <c r="D1207" i="12"/>
  <c r="N1205" i="12"/>
  <c r="M1205" i="12"/>
  <c r="L1205" i="12"/>
  <c r="K1205" i="12"/>
  <c r="J1205" i="12"/>
  <c r="I1205" i="12"/>
  <c r="H1205" i="12"/>
  <c r="G1205" i="12"/>
  <c r="F1205" i="12"/>
  <c r="E1205" i="12"/>
  <c r="D1205" i="12"/>
  <c r="N1203" i="12"/>
  <c r="M1203" i="12"/>
  <c r="L1203" i="12"/>
  <c r="K1203" i="12"/>
  <c r="J1203" i="12"/>
  <c r="I1203" i="12"/>
  <c r="H1203" i="12"/>
  <c r="G1203" i="12"/>
  <c r="F1203" i="12"/>
  <c r="E1203" i="12"/>
  <c r="D1203" i="12"/>
  <c r="N1201" i="12"/>
  <c r="M1201" i="12"/>
  <c r="L1201" i="12"/>
  <c r="K1201" i="12"/>
  <c r="J1201" i="12"/>
  <c r="I1201" i="12"/>
  <c r="H1201" i="12"/>
  <c r="G1201" i="12"/>
  <c r="F1201" i="12"/>
  <c r="E1201" i="12"/>
  <c r="D1201" i="12"/>
  <c r="N1199" i="12"/>
  <c r="M1199" i="12"/>
  <c r="L1199" i="12"/>
  <c r="K1199" i="12"/>
  <c r="J1199" i="12"/>
  <c r="I1199" i="12"/>
  <c r="H1199" i="12"/>
  <c r="G1199" i="12"/>
  <c r="F1199" i="12"/>
  <c r="E1199" i="12"/>
  <c r="D1199" i="12"/>
  <c r="N1197" i="12"/>
  <c r="M1197" i="12"/>
  <c r="L1197" i="12"/>
  <c r="K1197" i="12"/>
  <c r="J1197" i="12"/>
  <c r="I1197" i="12"/>
  <c r="H1197" i="12"/>
  <c r="G1197" i="12"/>
  <c r="F1197" i="12"/>
  <c r="E1197" i="12"/>
  <c r="D1197" i="12"/>
  <c r="N1195" i="12"/>
  <c r="M1195" i="12"/>
  <c r="L1195" i="12"/>
  <c r="K1195" i="12"/>
  <c r="J1195" i="12"/>
  <c r="I1195" i="12"/>
  <c r="H1195" i="12"/>
  <c r="G1195" i="12"/>
  <c r="F1195" i="12"/>
  <c r="E1195" i="12"/>
  <c r="D1195" i="12"/>
  <c r="N1193" i="12"/>
  <c r="M1193" i="12"/>
  <c r="L1193" i="12"/>
  <c r="K1193" i="12"/>
  <c r="J1193" i="12"/>
  <c r="I1193" i="12"/>
  <c r="H1193" i="12"/>
  <c r="G1193" i="12"/>
  <c r="F1193" i="12"/>
  <c r="E1193" i="12"/>
  <c r="D1193" i="12"/>
  <c r="N1191" i="12"/>
  <c r="M1191" i="12"/>
  <c r="L1191" i="12"/>
  <c r="K1191" i="12"/>
  <c r="J1191" i="12"/>
  <c r="I1191" i="12"/>
  <c r="H1191" i="12"/>
  <c r="G1191" i="12"/>
  <c r="F1191" i="12"/>
  <c r="E1191" i="12"/>
  <c r="D1191" i="12"/>
  <c r="N1189" i="12"/>
  <c r="M1189" i="12"/>
  <c r="L1189" i="12"/>
  <c r="K1189" i="12"/>
  <c r="J1189" i="12"/>
  <c r="I1189" i="12"/>
  <c r="H1189" i="12"/>
  <c r="G1189" i="12"/>
  <c r="F1189" i="12"/>
  <c r="E1189" i="12"/>
  <c r="D1189" i="12"/>
  <c r="N1187" i="12"/>
  <c r="M1187" i="12"/>
  <c r="L1187" i="12"/>
  <c r="K1187" i="12"/>
  <c r="J1187" i="12"/>
  <c r="I1187" i="12"/>
  <c r="H1187" i="12"/>
  <c r="G1187" i="12"/>
  <c r="F1187" i="12"/>
  <c r="E1187" i="12"/>
  <c r="D1187" i="12"/>
  <c r="N1185" i="12"/>
  <c r="M1185" i="12"/>
  <c r="L1185" i="12"/>
  <c r="K1185" i="12"/>
  <c r="J1185" i="12"/>
  <c r="I1185" i="12"/>
  <c r="H1185" i="12"/>
  <c r="G1185" i="12"/>
  <c r="F1185" i="12"/>
  <c r="E1185" i="12"/>
  <c r="D1185" i="12"/>
  <c r="N1183" i="12"/>
  <c r="M1183" i="12"/>
  <c r="L1183" i="12"/>
  <c r="K1183" i="12"/>
  <c r="J1183" i="12"/>
  <c r="I1183" i="12"/>
  <c r="H1183" i="12"/>
  <c r="G1183" i="12"/>
  <c r="F1183" i="12"/>
  <c r="E1183" i="12"/>
  <c r="D1183" i="12"/>
  <c r="N1181" i="12"/>
  <c r="M1181" i="12"/>
  <c r="L1181" i="12"/>
  <c r="K1181" i="12"/>
  <c r="J1181" i="12"/>
  <c r="I1181" i="12"/>
  <c r="H1181" i="12"/>
  <c r="G1181" i="12"/>
  <c r="F1181" i="12"/>
  <c r="E1181" i="12"/>
  <c r="D1181" i="12"/>
  <c r="N1179" i="12"/>
  <c r="M1179" i="12"/>
  <c r="L1179" i="12"/>
  <c r="K1179" i="12"/>
  <c r="J1179" i="12"/>
  <c r="I1179" i="12"/>
  <c r="H1179" i="12"/>
  <c r="G1179" i="12"/>
  <c r="F1179" i="12"/>
  <c r="E1179" i="12"/>
  <c r="D1179" i="12"/>
  <c r="N1177" i="12"/>
  <c r="M1177" i="12"/>
  <c r="L1177" i="12"/>
  <c r="K1177" i="12"/>
  <c r="J1177" i="12"/>
  <c r="I1177" i="12"/>
  <c r="H1177" i="12"/>
  <c r="G1177" i="12"/>
  <c r="F1177" i="12"/>
  <c r="E1177" i="12"/>
  <c r="D1177" i="12"/>
  <c r="N1175" i="12"/>
  <c r="M1175" i="12"/>
  <c r="L1175" i="12"/>
  <c r="K1175" i="12"/>
  <c r="J1175" i="12"/>
  <c r="I1175" i="12"/>
  <c r="H1175" i="12"/>
  <c r="G1175" i="12"/>
  <c r="F1175" i="12"/>
  <c r="E1175" i="12"/>
  <c r="D1175" i="12"/>
  <c r="N1173" i="12"/>
  <c r="M1173" i="12"/>
  <c r="L1173" i="12"/>
  <c r="K1173" i="12"/>
  <c r="J1173" i="12"/>
  <c r="I1173" i="12"/>
  <c r="H1173" i="12"/>
  <c r="G1173" i="12"/>
  <c r="F1173" i="12"/>
  <c r="E1173" i="12"/>
  <c r="D1173" i="12"/>
  <c r="N1171" i="12"/>
  <c r="M1171" i="12"/>
  <c r="L1171" i="12"/>
  <c r="K1171" i="12"/>
  <c r="J1171" i="12"/>
  <c r="I1171" i="12"/>
  <c r="H1171" i="12"/>
  <c r="G1171" i="12"/>
  <c r="F1171" i="12"/>
  <c r="E1171" i="12"/>
  <c r="D1171" i="12"/>
  <c r="N1169" i="12"/>
  <c r="M1169" i="12"/>
  <c r="L1169" i="12"/>
  <c r="K1169" i="12"/>
  <c r="J1169" i="12"/>
  <c r="I1169" i="12"/>
  <c r="H1169" i="12"/>
  <c r="G1169" i="12"/>
  <c r="F1169" i="12"/>
  <c r="E1169" i="12"/>
  <c r="D1169" i="12"/>
  <c r="N1167" i="12"/>
  <c r="M1167" i="12"/>
  <c r="L1167" i="12"/>
  <c r="K1167" i="12"/>
  <c r="J1167" i="12"/>
  <c r="I1167" i="12"/>
  <c r="H1167" i="12"/>
  <c r="G1167" i="12"/>
  <c r="F1167" i="12"/>
  <c r="E1167" i="12"/>
  <c r="D1167" i="12"/>
  <c r="N1165" i="12"/>
  <c r="M1165" i="12"/>
  <c r="L1165" i="12"/>
  <c r="K1165" i="12"/>
  <c r="J1165" i="12"/>
  <c r="I1165" i="12"/>
  <c r="H1165" i="12"/>
  <c r="G1165" i="12"/>
  <c r="F1165" i="12"/>
  <c r="E1165" i="12"/>
  <c r="D1165" i="12"/>
  <c r="N1163" i="12"/>
  <c r="M1163" i="12"/>
  <c r="L1163" i="12"/>
  <c r="K1163" i="12"/>
  <c r="J1163" i="12"/>
  <c r="I1163" i="12"/>
  <c r="H1163" i="12"/>
  <c r="G1163" i="12"/>
  <c r="F1163" i="12"/>
  <c r="E1163" i="12"/>
  <c r="D1163" i="12"/>
  <c r="N1161" i="12"/>
  <c r="M1161" i="12"/>
  <c r="L1161" i="12"/>
  <c r="K1161" i="12"/>
  <c r="J1161" i="12"/>
  <c r="I1161" i="12"/>
  <c r="H1161" i="12"/>
  <c r="G1161" i="12"/>
  <c r="F1161" i="12"/>
  <c r="E1161" i="12"/>
  <c r="D1161" i="12"/>
  <c r="N1159" i="12"/>
  <c r="M1159" i="12"/>
  <c r="L1159" i="12"/>
  <c r="K1159" i="12"/>
  <c r="J1159" i="12"/>
  <c r="I1159" i="12"/>
  <c r="H1159" i="12"/>
  <c r="G1159" i="12"/>
  <c r="F1159" i="12"/>
  <c r="E1159" i="12"/>
  <c r="D1159" i="12"/>
  <c r="N1157" i="12"/>
  <c r="M1157" i="12"/>
  <c r="L1157" i="12"/>
  <c r="K1157" i="12"/>
  <c r="J1157" i="12"/>
  <c r="I1157" i="12"/>
  <c r="H1157" i="12"/>
  <c r="G1157" i="12"/>
  <c r="F1157" i="12"/>
  <c r="E1157" i="12"/>
  <c r="D1157" i="12"/>
  <c r="N1155" i="12"/>
  <c r="M1155" i="12"/>
  <c r="L1155" i="12"/>
  <c r="K1155" i="12"/>
  <c r="J1155" i="12"/>
  <c r="I1155" i="12"/>
  <c r="H1155" i="12"/>
  <c r="G1155" i="12"/>
  <c r="F1155" i="12"/>
  <c r="E1155" i="12"/>
  <c r="D1155" i="12"/>
  <c r="N1153" i="12"/>
  <c r="M1153" i="12"/>
  <c r="L1153" i="12"/>
  <c r="K1153" i="12"/>
  <c r="J1153" i="12"/>
  <c r="I1153" i="12"/>
  <c r="H1153" i="12"/>
  <c r="G1153" i="12"/>
  <c r="F1153" i="12"/>
  <c r="E1153" i="12"/>
  <c r="D1153" i="12"/>
  <c r="N1151" i="12"/>
  <c r="M1151" i="12"/>
  <c r="L1151" i="12"/>
  <c r="K1151" i="12"/>
  <c r="J1151" i="12"/>
  <c r="I1151" i="12"/>
  <c r="H1151" i="12"/>
  <c r="G1151" i="12"/>
  <c r="F1151" i="12"/>
  <c r="E1151" i="12"/>
  <c r="D1151" i="12"/>
  <c r="N1149" i="12"/>
  <c r="M1149" i="12"/>
  <c r="L1149" i="12"/>
  <c r="K1149" i="12"/>
  <c r="J1149" i="12"/>
  <c r="I1149" i="12"/>
  <c r="H1149" i="12"/>
  <c r="G1149" i="12"/>
  <c r="F1149" i="12"/>
  <c r="E1149" i="12"/>
  <c r="D1149" i="12"/>
  <c r="N1147" i="12"/>
  <c r="M1147" i="12"/>
  <c r="L1147" i="12"/>
  <c r="K1147" i="12"/>
  <c r="J1147" i="12"/>
  <c r="I1147" i="12"/>
  <c r="H1147" i="12"/>
  <c r="G1147" i="12"/>
  <c r="F1147" i="12"/>
  <c r="E1147" i="12"/>
  <c r="D1147" i="12"/>
  <c r="N1145" i="12"/>
  <c r="M1145" i="12"/>
  <c r="L1145" i="12"/>
  <c r="K1145" i="12"/>
  <c r="J1145" i="12"/>
  <c r="I1145" i="12"/>
  <c r="H1145" i="12"/>
  <c r="G1145" i="12"/>
  <c r="F1145" i="12"/>
  <c r="E1145" i="12"/>
  <c r="D1145" i="12"/>
  <c r="N1143" i="12"/>
  <c r="M1143" i="12"/>
  <c r="L1143" i="12"/>
  <c r="K1143" i="12"/>
  <c r="J1143" i="12"/>
  <c r="I1143" i="12"/>
  <c r="H1143" i="12"/>
  <c r="G1143" i="12"/>
  <c r="F1143" i="12"/>
  <c r="E1143" i="12"/>
  <c r="D1143" i="12"/>
  <c r="N1141" i="12"/>
  <c r="M1141" i="12"/>
  <c r="L1141" i="12"/>
  <c r="K1141" i="12"/>
  <c r="J1141" i="12"/>
  <c r="I1141" i="12"/>
  <c r="H1141" i="12"/>
  <c r="G1141" i="12"/>
  <c r="F1141" i="12"/>
  <c r="E1141" i="12"/>
  <c r="D1141" i="12"/>
  <c r="N1139" i="12"/>
  <c r="M1139" i="12"/>
  <c r="L1139" i="12"/>
  <c r="K1139" i="12"/>
  <c r="J1139" i="12"/>
  <c r="I1139" i="12"/>
  <c r="H1139" i="12"/>
  <c r="G1139" i="12"/>
  <c r="F1139" i="12"/>
  <c r="E1139" i="12"/>
  <c r="D1139" i="12"/>
  <c r="N1137" i="12"/>
  <c r="M1137" i="12"/>
  <c r="L1137" i="12"/>
  <c r="K1137" i="12"/>
  <c r="J1137" i="12"/>
  <c r="I1137" i="12"/>
  <c r="H1137" i="12"/>
  <c r="G1137" i="12"/>
  <c r="F1137" i="12"/>
  <c r="E1137" i="12"/>
  <c r="D1137" i="12"/>
  <c r="N1135" i="12"/>
  <c r="M1135" i="12"/>
  <c r="L1135" i="12"/>
  <c r="K1135" i="12"/>
  <c r="J1135" i="12"/>
  <c r="I1135" i="12"/>
  <c r="H1135" i="12"/>
  <c r="G1135" i="12"/>
  <c r="F1135" i="12"/>
  <c r="E1135" i="12"/>
  <c r="D1135" i="12"/>
  <c r="N1133" i="12"/>
  <c r="M1133" i="12"/>
  <c r="L1133" i="12"/>
  <c r="K1133" i="12"/>
  <c r="J1133" i="12"/>
  <c r="I1133" i="12"/>
  <c r="H1133" i="12"/>
  <c r="G1133" i="12"/>
  <c r="F1133" i="12"/>
  <c r="E1133" i="12"/>
  <c r="D1133" i="12"/>
  <c r="N1131" i="12"/>
  <c r="M1131" i="12"/>
  <c r="L1131" i="12"/>
  <c r="K1131" i="12"/>
  <c r="J1131" i="12"/>
  <c r="I1131" i="12"/>
  <c r="H1131" i="12"/>
  <c r="G1131" i="12"/>
  <c r="F1131" i="12"/>
  <c r="E1131" i="12"/>
  <c r="D1131" i="12"/>
  <c r="N1129" i="12"/>
  <c r="M1129" i="12"/>
  <c r="L1129" i="12"/>
  <c r="K1129" i="12"/>
  <c r="J1129" i="12"/>
  <c r="I1129" i="12"/>
  <c r="H1129" i="12"/>
  <c r="G1129" i="12"/>
  <c r="F1129" i="12"/>
  <c r="E1129" i="12"/>
  <c r="D1129" i="12"/>
  <c r="N1127" i="12"/>
  <c r="M1127" i="12"/>
  <c r="L1127" i="12"/>
  <c r="K1127" i="12"/>
  <c r="J1127" i="12"/>
  <c r="I1127" i="12"/>
  <c r="H1127" i="12"/>
  <c r="G1127" i="12"/>
  <c r="F1127" i="12"/>
  <c r="E1127" i="12"/>
  <c r="D1127" i="12"/>
  <c r="N1125" i="12"/>
  <c r="M1125" i="12"/>
  <c r="L1125" i="12"/>
  <c r="K1125" i="12"/>
  <c r="J1125" i="12"/>
  <c r="I1125" i="12"/>
  <c r="H1125" i="12"/>
  <c r="G1125" i="12"/>
  <c r="F1125" i="12"/>
  <c r="E1125" i="12"/>
  <c r="D1125" i="12"/>
  <c r="N1123" i="12"/>
  <c r="M1123" i="12"/>
  <c r="L1123" i="12"/>
  <c r="K1123" i="12"/>
  <c r="J1123" i="12"/>
  <c r="I1123" i="12"/>
  <c r="H1123" i="12"/>
  <c r="G1123" i="12"/>
  <c r="F1123" i="12"/>
  <c r="E1123" i="12"/>
  <c r="D1123" i="12"/>
  <c r="N1121" i="12"/>
  <c r="M1121" i="12"/>
  <c r="L1121" i="12"/>
  <c r="K1121" i="12"/>
  <c r="J1121" i="12"/>
  <c r="I1121" i="12"/>
  <c r="H1121" i="12"/>
  <c r="G1121" i="12"/>
  <c r="F1121" i="12"/>
  <c r="E1121" i="12"/>
  <c r="D1121" i="12"/>
  <c r="N1119" i="12"/>
  <c r="M1119" i="12"/>
  <c r="L1119" i="12"/>
  <c r="K1119" i="12"/>
  <c r="J1119" i="12"/>
  <c r="I1119" i="12"/>
  <c r="H1119" i="12"/>
  <c r="G1119" i="12"/>
  <c r="F1119" i="12"/>
  <c r="E1119" i="12"/>
  <c r="D1119" i="12"/>
  <c r="N1117" i="12"/>
  <c r="M1117" i="12"/>
  <c r="L1117" i="12"/>
  <c r="K1117" i="12"/>
  <c r="J1117" i="12"/>
  <c r="I1117" i="12"/>
  <c r="H1117" i="12"/>
  <c r="G1117" i="12"/>
  <c r="F1117" i="12"/>
  <c r="E1117" i="12"/>
  <c r="D1117" i="12"/>
  <c r="N1115" i="12"/>
  <c r="M1115" i="12"/>
  <c r="L1115" i="12"/>
  <c r="K1115" i="12"/>
  <c r="J1115" i="12"/>
  <c r="I1115" i="12"/>
  <c r="H1115" i="12"/>
  <c r="G1115" i="12"/>
  <c r="F1115" i="12"/>
  <c r="E1115" i="12"/>
  <c r="D1115" i="12"/>
  <c r="N1113" i="12"/>
  <c r="M1113" i="12"/>
  <c r="L1113" i="12"/>
  <c r="K1113" i="12"/>
  <c r="J1113" i="12"/>
  <c r="I1113" i="12"/>
  <c r="H1113" i="12"/>
  <c r="G1113" i="12"/>
  <c r="F1113" i="12"/>
  <c r="E1113" i="12"/>
  <c r="D1113" i="12"/>
  <c r="N1111" i="12"/>
  <c r="M1111" i="12"/>
  <c r="L1111" i="12"/>
  <c r="K1111" i="12"/>
  <c r="J1111" i="12"/>
  <c r="I1111" i="12"/>
  <c r="H1111" i="12"/>
  <c r="G1111" i="12"/>
  <c r="F1111" i="12"/>
  <c r="E1111" i="12"/>
  <c r="D1111" i="12"/>
  <c r="N1109" i="12"/>
  <c r="M1109" i="12"/>
  <c r="L1109" i="12"/>
  <c r="K1109" i="12"/>
  <c r="J1109" i="12"/>
  <c r="I1109" i="12"/>
  <c r="H1109" i="12"/>
  <c r="G1109" i="12"/>
  <c r="F1109" i="12"/>
  <c r="E1109" i="12"/>
  <c r="D1109" i="12"/>
  <c r="N1107" i="12"/>
  <c r="M1107" i="12"/>
  <c r="L1107" i="12"/>
  <c r="K1107" i="12"/>
  <c r="J1107" i="12"/>
  <c r="I1107" i="12"/>
  <c r="H1107" i="12"/>
  <c r="G1107" i="12"/>
  <c r="F1107" i="12"/>
  <c r="E1107" i="12"/>
  <c r="D1107" i="12"/>
  <c r="N1105" i="12"/>
  <c r="M1105" i="12"/>
  <c r="L1105" i="12"/>
  <c r="K1105" i="12"/>
  <c r="J1105" i="12"/>
  <c r="I1105" i="12"/>
  <c r="H1105" i="12"/>
  <c r="G1105" i="12"/>
  <c r="F1105" i="12"/>
  <c r="E1105" i="12"/>
  <c r="D1105" i="12"/>
  <c r="N1103" i="12"/>
  <c r="M1103" i="12"/>
  <c r="L1103" i="12"/>
  <c r="K1103" i="12"/>
  <c r="J1103" i="12"/>
  <c r="I1103" i="12"/>
  <c r="H1103" i="12"/>
  <c r="G1103" i="12"/>
  <c r="F1103" i="12"/>
  <c r="E1103" i="12"/>
  <c r="D1103" i="12"/>
  <c r="N1101" i="12"/>
  <c r="M1101" i="12"/>
  <c r="L1101" i="12"/>
  <c r="K1101" i="12"/>
  <c r="J1101" i="12"/>
  <c r="I1101" i="12"/>
  <c r="H1101" i="12"/>
  <c r="G1101" i="12"/>
  <c r="F1101" i="12"/>
  <c r="E1101" i="12"/>
  <c r="D1101" i="12"/>
  <c r="N1099" i="12"/>
  <c r="M1099" i="12"/>
  <c r="L1099" i="12"/>
  <c r="K1099" i="12"/>
  <c r="J1099" i="12"/>
  <c r="I1099" i="12"/>
  <c r="H1099" i="12"/>
  <c r="G1099" i="12"/>
  <c r="F1099" i="12"/>
  <c r="E1099" i="12"/>
  <c r="D1099" i="12"/>
  <c r="N1097" i="12"/>
  <c r="M1097" i="12"/>
  <c r="L1097" i="12"/>
  <c r="K1097" i="12"/>
  <c r="J1097" i="12"/>
  <c r="I1097" i="12"/>
  <c r="H1097" i="12"/>
  <c r="G1097" i="12"/>
  <c r="F1097" i="12"/>
  <c r="E1097" i="12"/>
  <c r="D1097" i="12"/>
  <c r="N1095" i="12"/>
  <c r="M1095" i="12"/>
  <c r="L1095" i="12"/>
  <c r="K1095" i="12"/>
  <c r="J1095" i="12"/>
  <c r="I1095" i="12"/>
  <c r="H1095" i="12"/>
  <c r="G1095" i="12"/>
  <c r="F1095" i="12"/>
  <c r="E1095" i="12"/>
  <c r="D1095" i="12"/>
  <c r="N1093" i="12"/>
  <c r="M1093" i="12"/>
  <c r="L1093" i="12"/>
  <c r="K1093" i="12"/>
  <c r="J1093" i="12"/>
  <c r="I1093" i="12"/>
  <c r="H1093" i="12"/>
  <c r="G1093" i="12"/>
  <c r="F1093" i="12"/>
  <c r="E1093" i="12"/>
  <c r="D1093" i="12"/>
  <c r="N1091" i="12"/>
  <c r="M1091" i="12"/>
  <c r="L1091" i="12"/>
  <c r="K1091" i="12"/>
  <c r="J1091" i="12"/>
  <c r="I1091" i="12"/>
  <c r="H1091" i="12"/>
  <c r="G1091" i="12"/>
  <c r="F1091" i="12"/>
  <c r="E1091" i="12"/>
  <c r="D1091" i="12"/>
  <c r="N1089" i="12"/>
  <c r="M1089" i="12"/>
  <c r="L1089" i="12"/>
  <c r="K1089" i="12"/>
  <c r="J1089" i="12"/>
  <c r="I1089" i="12"/>
  <c r="H1089" i="12"/>
  <c r="G1089" i="12"/>
  <c r="F1089" i="12"/>
  <c r="E1089" i="12"/>
  <c r="D1089" i="12"/>
  <c r="N1087" i="12"/>
  <c r="M1087" i="12"/>
  <c r="L1087" i="12"/>
  <c r="K1087" i="12"/>
  <c r="J1087" i="12"/>
  <c r="I1087" i="12"/>
  <c r="H1087" i="12"/>
  <c r="G1087" i="12"/>
  <c r="F1087" i="12"/>
  <c r="E1087" i="12"/>
  <c r="D1087" i="12"/>
  <c r="N1085" i="12"/>
  <c r="M1085" i="12"/>
  <c r="L1085" i="12"/>
  <c r="K1085" i="12"/>
  <c r="J1085" i="12"/>
  <c r="I1085" i="12"/>
  <c r="H1085" i="12"/>
  <c r="G1085" i="12"/>
  <c r="F1085" i="12"/>
  <c r="E1085" i="12"/>
  <c r="D1085" i="12"/>
  <c r="N1083" i="12"/>
  <c r="M1083" i="12"/>
  <c r="L1083" i="12"/>
  <c r="K1083" i="12"/>
  <c r="J1083" i="12"/>
  <c r="I1083" i="12"/>
  <c r="H1083" i="12"/>
  <c r="G1083" i="12"/>
  <c r="F1083" i="12"/>
  <c r="E1083" i="12"/>
  <c r="D1083" i="12"/>
  <c r="N1081" i="12"/>
  <c r="M1081" i="12"/>
  <c r="L1081" i="12"/>
  <c r="K1081" i="12"/>
  <c r="J1081" i="12"/>
  <c r="I1081" i="12"/>
  <c r="H1081" i="12"/>
  <c r="G1081" i="12"/>
  <c r="F1081" i="12"/>
  <c r="E1081" i="12"/>
  <c r="D1081" i="12"/>
  <c r="N1079" i="12"/>
  <c r="M1079" i="12"/>
  <c r="L1079" i="12"/>
  <c r="K1079" i="12"/>
  <c r="J1079" i="12"/>
  <c r="I1079" i="12"/>
  <c r="H1079" i="12"/>
  <c r="G1079" i="12"/>
  <c r="F1079" i="12"/>
  <c r="E1079" i="12"/>
  <c r="D1079" i="12"/>
  <c r="N1077" i="12"/>
  <c r="M1077" i="12"/>
  <c r="L1077" i="12"/>
  <c r="K1077" i="12"/>
  <c r="J1077" i="12"/>
  <c r="I1077" i="12"/>
  <c r="H1077" i="12"/>
  <c r="G1077" i="12"/>
  <c r="F1077" i="12"/>
  <c r="E1077" i="12"/>
  <c r="D1077" i="12"/>
  <c r="N1075" i="12"/>
  <c r="M1075" i="12"/>
  <c r="L1075" i="12"/>
  <c r="K1075" i="12"/>
  <c r="J1075" i="12"/>
  <c r="I1075" i="12"/>
  <c r="H1075" i="12"/>
  <c r="G1075" i="12"/>
  <c r="F1075" i="12"/>
  <c r="E1075" i="12"/>
  <c r="D1075" i="12"/>
  <c r="N1073" i="12"/>
  <c r="M1073" i="12"/>
  <c r="L1073" i="12"/>
  <c r="K1073" i="12"/>
  <c r="J1073" i="12"/>
  <c r="I1073" i="12"/>
  <c r="H1073" i="12"/>
  <c r="G1073" i="12"/>
  <c r="F1073" i="12"/>
  <c r="E1073" i="12"/>
  <c r="D1073" i="12"/>
  <c r="N1071" i="12"/>
  <c r="M1071" i="12"/>
  <c r="L1071" i="12"/>
  <c r="K1071" i="12"/>
  <c r="J1071" i="12"/>
  <c r="I1071" i="12"/>
  <c r="H1071" i="12"/>
  <c r="G1071" i="12"/>
  <c r="F1071" i="12"/>
  <c r="E1071" i="12"/>
  <c r="D1071" i="12"/>
  <c r="N1069" i="12"/>
  <c r="M1069" i="12"/>
  <c r="L1069" i="12"/>
  <c r="K1069" i="12"/>
  <c r="J1069" i="12"/>
  <c r="I1069" i="12"/>
  <c r="H1069" i="12"/>
  <c r="G1069" i="12"/>
  <c r="F1069" i="12"/>
  <c r="E1069" i="12"/>
  <c r="D1069" i="12"/>
  <c r="N1067" i="12"/>
  <c r="M1067" i="12"/>
  <c r="L1067" i="12"/>
  <c r="K1067" i="12"/>
  <c r="J1067" i="12"/>
  <c r="I1067" i="12"/>
  <c r="H1067" i="12"/>
  <c r="G1067" i="12"/>
  <c r="F1067" i="12"/>
  <c r="E1067" i="12"/>
  <c r="D1067" i="12"/>
  <c r="N1065" i="12"/>
  <c r="M1065" i="12"/>
  <c r="L1065" i="12"/>
  <c r="K1065" i="12"/>
  <c r="J1065" i="12"/>
  <c r="I1065" i="12"/>
  <c r="H1065" i="12"/>
  <c r="G1065" i="12"/>
  <c r="F1065" i="12"/>
  <c r="E1065" i="12"/>
  <c r="D1065" i="12"/>
  <c r="N1063" i="12"/>
  <c r="M1063" i="12"/>
  <c r="L1063" i="12"/>
  <c r="K1063" i="12"/>
  <c r="J1063" i="12"/>
  <c r="I1063" i="12"/>
  <c r="H1063" i="12"/>
  <c r="G1063" i="12"/>
  <c r="F1063" i="12"/>
  <c r="E1063" i="12"/>
  <c r="D1063" i="12"/>
  <c r="N1061" i="12"/>
  <c r="M1061" i="12"/>
  <c r="L1061" i="12"/>
  <c r="K1061" i="12"/>
  <c r="J1061" i="12"/>
  <c r="I1061" i="12"/>
  <c r="H1061" i="12"/>
  <c r="G1061" i="12"/>
  <c r="F1061" i="12"/>
  <c r="E1061" i="12"/>
  <c r="D1061" i="12"/>
  <c r="N1059" i="12"/>
  <c r="M1059" i="12"/>
  <c r="L1059" i="12"/>
  <c r="K1059" i="12"/>
  <c r="J1059" i="12"/>
  <c r="I1059" i="12"/>
  <c r="H1059" i="12"/>
  <c r="G1059" i="12"/>
  <c r="F1059" i="12"/>
  <c r="E1059" i="12"/>
  <c r="D1059" i="12"/>
  <c r="N1057" i="12"/>
  <c r="M1057" i="12"/>
  <c r="L1057" i="12"/>
  <c r="K1057" i="12"/>
  <c r="J1057" i="12"/>
  <c r="I1057" i="12"/>
  <c r="H1057" i="12"/>
  <c r="G1057" i="12"/>
  <c r="F1057" i="12"/>
  <c r="E1057" i="12"/>
  <c r="D1057" i="12"/>
  <c r="N1055" i="12"/>
  <c r="M1055" i="12"/>
  <c r="L1055" i="12"/>
  <c r="K1055" i="12"/>
  <c r="J1055" i="12"/>
  <c r="I1055" i="12"/>
  <c r="H1055" i="12"/>
  <c r="G1055" i="12"/>
  <c r="F1055" i="12"/>
  <c r="E1055" i="12"/>
  <c r="D1055" i="12"/>
  <c r="N1053" i="12"/>
  <c r="M1053" i="12"/>
  <c r="L1053" i="12"/>
  <c r="K1053" i="12"/>
  <c r="J1053" i="12"/>
  <c r="I1053" i="12"/>
  <c r="H1053" i="12"/>
  <c r="G1053" i="12"/>
  <c r="F1053" i="12"/>
  <c r="E1053" i="12"/>
  <c r="D1053" i="12"/>
  <c r="N1051" i="12"/>
  <c r="M1051" i="12"/>
  <c r="L1051" i="12"/>
  <c r="K1051" i="12"/>
  <c r="J1051" i="12"/>
  <c r="I1051" i="12"/>
  <c r="H1051" i="12"/>
  <c r="G1051" i="12"/>
  <c r="F1051" i="12"/>
  <c r="E1051" i="12"/>
  <c r="D1051" i="12"/>
  <c r="N1049" i="12"/>
  <c r="M1049" i="12"/>
  <c r="L1049" i="12"/>
  <c r="K1049" i="12"/>
  <c r="J1049" i="12"/>
  <c r="I1049" i="12"/>
  <c r="H1049" i="12"/>
  <c r="G1049" i="12"/>
  <c r="F1049" i="12"/>
  <c r="E1049" i="12"/>
  <c r="D1049" i="12"/>
  <c r="N1047" i="12"/>
  <c r="M1047" i="12"/>
  <c r="L1047" i="12"/>
  <c r="K1047" i="12"/>
  <c r="J1047" i="12"/>
  <c r="I1047" i="12"/>
  <c r="H1047" i="12"/>
  <c r="G1047" i="12"/>
  <c r="F1047" i="12"/>
  <c r="E1047" i="12"/>
  <c r="D1047" i="12"/>
  <c r="N1045" i="12"/>
  <c r="M1045" i="12"/>
  <c r="L1045" i="12"/>
  <c r="K1045" i="12"/>
  <c r="J1045" i="12"/>
  <c r="I1045" i="12"/>
  <c r="H1045" i="12"/>
  <c r="G1045" i="12"/>
  <c r="F1045" i="12"/>
  <c r="E1045" i="12"/>
  <c r="D1045" i="12"/>
  <c r="N1043" i="12"/>
  <c r="M1043" i="12"/>
  <c r="L1043" i="12"/>
  <c r="K1043" i="12"/>
  <c r="J1043" i="12"/>
  <c r="I1043" i="12"/>
  <c r="H1043" i="12"/>
  <c r="G1043" i="12"/>
  <c r="F1043" i="12"/>
  <c r="E1043" i="12"/>
  <c r="D1043" i="12"/>
  <c r="N1041" i="12"/>
  <c r="M1041" i="12"/>
  <c r="L1041" i="12"/>
  <c r="K1041" i="12"/>
  <c r="J1041" i="12"/>
  <c r="I1041" i="12"/>
  <c r="H1041" i="12"/>
  <c r="G1041" i="12"/>
  <c r="F1041" i="12"/>
  <c r="E1041" i="12"/>
  <c r="D1041" i="12"/>
  <c r="N1039" i="12"/>
  <c r="M1039" i="12"/>
  <c r="L1039" i="12"/>
  <c r="K1039" i="12"/>
  <c r="J1039" i="12"/>
  <c r="I1039" i="12"/>
  <c r="H1039" i="12"/>
  <c r="G1039" i="12"/>
  <c r="F1039" i="12"/>
  <c r="E1039" i="12"/>
  <c r="D1039" i="12"/>
  <c r="N1037" i="12"/>
  <c r="M1037" i="12"/>
  <c r="L1037" i="12"/>
  <c r="K1037" i="12"/>
  <c r="J1037" i="12"/>
  <c r="I1037" i="12"/>
  <c r="H1037" i="12"/>
  <c r="G1037" i="12"/>
  <c r="F1037" i="12"/>
  <c r="E1037" i="12"/>
  <c r="D1037" i="12"/>
  <c r="N1035" i="12"/>
  <c r="M1035" i="12"/>
  <c r="L1035" i="12"/>
  <c r="K1035" i="12"/>
  <c r="J1035" i="12"/>
  <c r="I1035" i="12"/>
  <c r="H1035" i="12"/>
  <c r="G1035" i="12"/>
  <c r="F1035" i="12"/>
  <c r="E1035" i="12"/>
  <c r="D1035" i="12"/>
  <c r="N1033" i="12"/>
  <c r="M1033" i="12"/>
  <c r="L1033" i="12"/>
  <c r="K1033" i="12"/>
  <c r="J1033" i="12"/>
  <c r="I1033" i="12"/>
  <c r="H1033" i="12"/>
  <c r="G1033" i="12"/>
  <c r="F1033" i="12"/>
  <c r="E1033" i="12"/>
  <c r="D1033" i="12"/>
  <c r="N1031" i="12"/>
  <c r="M1031" i="12"/>
  <c r="L1031" i="12"/>
  <c r="K1031" i="12"/>
  <c r="J1031" i="12"/>
  <c r="I1031" i="12"/>
  <c r="H1031" i="12"/>
  <c r="G1031" i="12"/>
  <c r="F1031" i="12"/>
  <c r="E1031" i="12"/>
  <c r="D1031" i="12"/>
  <c r="N1029" i="12"/>
  <c r="M1029" i="12"/>
  <c r="L1029" i="12"/>
  <c r="K1029" i="12"/>
  <c r="J1029" i="12"/>
  <c r="I1029" i="12"/>
  <c r="H1029" i="12"/>
  <c r="G1029" i="12"/>
  <c r="F1029" i="12"/>
  <c r="E1029" i="12"/>
  <c r="D1029" i="12"/>
  <c r="N1027" i="12"/>
  <c r="M1027" i="12"/>
  <c r="L1027" i="12"/>
  <c r="K1027" i="12"/>
  <c r="J1027" i="12"/>
  <c r="I1027" i="12"/>
  <c r="H1027" i="12"/>
  <c r="G1027" i="12"/>
  <c r="F1027" i="12"/>
  <c r="E1027" i="12"/>
  <c r="D1027" i="12"/>
  <c r="N1025" i="12"/>
  <c r="M1025" i="12"/>
  <c r="L1025" i="12"/>
  <c r="K1025" i="12"/>
  <c r="J1025" i="12"/>
  <c r="I1025" i="12"/>
  <c r="H1025" i="12"/>
  <c r="G1025" i="12"/>
  <c r="F1025" i="12"/>
  <c r="E1025" i="12"/>
  <c r="D1025" i="12"/>
  <c r="N1023" i="12"/>
  <c r="M1023" i="12"/>
  <c r="L1023" i="12"/>
  <c r="K1023" i="12"/>
  <c r="J1023" i="12"/>
  <c r="I1023" i="12"/>
  <c r="H1023" i="12"/>
  <c r="G1023" i="12"/>
  <c r="F1023" i="12"/>
  <c r="E1023" i="12"/>
  <c r="D1023" i="12"/>
  <c r="N1021" i="12"/>
  <c r="M1021" i="12"/>
  <c r="L1021" i="12"/>
  <c r="K1021" i="12"/>
  <c r="J1021" i="12"/>
  <c r="I1021" i="12"/>
  <c r="H1021" i="12"/>
  <c r="G1021" i="12"/>
  <c r="F1021" i="12"/>
  <c r="E1021" i="12"/>
  <c r="D1021" i="12"/>
  <c r="N1019" i="12"/>
  <c r="M1019" i="12"/>
  <c r="L1019" i="12"/>
  <c r="K1019" i="12"/>
  <c r="J1019" i="12"/>
  <c r="I1019" i="12"/>
  <c r="H1019" i="12"/>
  <c r="G1019" i="12"/>
  <c r="F1019" i="12"/>
  <c r="E1019" i="12"/>
  <c r="D1019" i="12"/>
  <c r="N1017" i="12"/>
  <c r="M1017" i="12"/>
  <c r="L1017" i="12"/>
  <c r="K1017" i="12"/>
  <c r="J1017" i="12"/>
  <c r="I1017" i="12"/>
  <c r="H1017" i="12"/>
  <c r="G1017" i="12"/>
  <c r="F1017" i="12"/>
  <c r="E1017" i="12"/>
  <c r="D1017" i="12"/>
  <c r="N1015" i="12"/>
  <c r="M1015" i="12"/>
  <c r="L1015" i="12"/>
  <c r="K1015" i="12"/>
  <c r="J1015" i="12"/>
  <c r="I1015" i="12"/>
  <c r="H1015" i="12"/>
  <c r="G1015" i="12"/>
  <c r="F1015" i="12"/>
  <c r="E1015" i="12"/>
  <c r="D1015" i="12"/>
  <c r="N1689" i="12"/>
  <c r="M1689" i="12"/>
  <c r="L1689" i="12"/>
  <c r="K1689" i="12"/>
  <c r="J1689" i="12"/>
  <c r="I1689" i="12"/>
  <c r="H1689" i="12"/>
  <c r="G1689" i="12"/>
  <c r="F1689" i="12"/>
  <c r="E1689" i="12"/>
  <c r="D1689" i="12"/>
  <c r="N1013" i="12"/>
  <c r="M1013" i="12"/>
  <c r="L1013" i="12"/>
  <c r="K1013" i="12"/>
  <c r="J1013" i="12"/>
  <c r="I1013" i="12"/>
  <c r="H1013" i="12"/>
  <c r="G1013" i="12"/>
  <c r="F1013" i="12"/>
  <c r="E1013" i="12"/>
  <c r="D1013" i="12"/>
  <c r="N1011" i="12"/>
  <c r="M1011" i="12"/>
  <c r="L1011" i="12"/>
  <c r="K1011" i="12"/>
  <c r="J1011" i="12"/>
  <c r="I1011" i="12"/>
  <c r="H1011" i="12"/>
  <c r="G1011" i="12"/>
  <c r="F1011" i="12"/>
  <c r="E1011" i="12"/>
  <c r="D1011" i="12"/>
  <c r="N1009" i="12"/>
  <c r="M1009" i="12"/>
  <c r="L1009" i="12"/>
  <c r="K1009" i="12"/>
  <c r="J1009" i="12"/>
  <c r="I1009" i="12"/>
  <c r="H1009" i="12"/>
  <c r="G1009" i="12"/>
  <c r="F1009" i="12"/>
  <c r="E1009" i="12"/>
  <c r="D1009" i="12"/>
  <c r="N1007" i="12"/>
  <c r="M1007" i="12"/>
  <c r="L1007" i="12"/>
  <c r="K1007" i="12"/>
  <c r="J1007" i="12"/>
  <c r="I1007" i="12"/>
  <c r="H1007" i="12"/>
  <c r="G1007" i="12"/>
  <c r="F1007" i="12"/>
  <c r="E1007" i="12"/>
  <c r="D1007" i="12"/>
  <c r="N1005" i="12"/>
  <c r="M1005" i="12"/>
  <c r="L1005" i="12"/>
  <c r="K1005" i="12"/>
  <c r="J1005" i="12"/>
  <c r="I1005" i="12"/>
  <c r="H1005" i="12"/>
  <c r="G1005" i="12"/>
  <c r="F1005" i="12"/>
  <c r="E1005" i="12"/>
  <c r="D1005" i="12"/>
  <c r="N1003" i="12"/>
  <c r="M1003" i="12"/>
  <c r="L1003" i="12"/>
  <c r="K1003" i="12"/>
  <c r="J1003" i="12"/>
  <c r="I1003" i="12"/>
  <c r="H1003" i="12"/>
  <c r="G1003" i="12"/>
  <c r="F1003" i="12"/>
  <c r="E1003" i="12"/>
  <c r="D1003" i="12"/>
  <c r="N1001" i="12"/>
  <c r="M1001" i="12"/>
  <c r="L1001" i="12"/>
  <c r="K1001" i="12"/>
  <c r="J1001" i="12"/>
  <c r="I1001" i="12"/>
  <c r="H1001" i="12"/>
  <c r="G1001" i="12"/>
  <c r="F1001" i="12"/>
  <c r="E1001" i="12"/>
  <c r="D1001" i="12"/>
  <c r="N1687" i="12"/>
  <c r="M1687" i="12"/>
  <c r="L1687" i="12"/>
  <c r="K1687" i="12"/>
  <c r="J1687" i="12"/>
  <c r="I1687" i="12"/>
  <c r="H1687" i="12"/>
  <c r="G1687" i="12"/>
  <c r="F1687" i="12"/>
  <c r="E1687" i="12"/>
  <c r="D1687" i="12"/>
  <c r="N999" i="12"/>
  <c r="M999" i="12"/>
  <c r="L999" i="12"/>
  <c r="K999" i="12"/>
  <c r="J999" i="12"/>
  <c r="I999" i="12"/>
  <c r="H999" i="12"/>
  <c r="G999" i="12"/>
  <c r="F999" i="12"/>
  <c r="E999" i="12"/>
  <c r="D999" i="12"/>
  <c r="N1685" i="12"/>
  <c r="M1685" i="12"/>
  <c r="L1685" i="12"/>
  <c r="K1685" i="12"/>
  <c r="J1685" i="12"/>
  <c r="I1685" i="12"/>
  <c r="H1685" i="12"/>
  <c r="G1685" i="12"/>
  <c r="F1685" i="12"/>
  <c r="E1685" i="12"/>
  <c r="D1685" i="12"/>
  <c r="N997" i="12"/>
  <c r="M997" i="12"/>
  <c r="L997" i="12"/>
  <c r="K997" i="12"/>
  <c r="J997" i="12"/>
  <c r="I997" i="12"/>
  <c r="H997" i="12"/>
  <c r="G997" i="12"/>
  <c r="F997" i="12"/>
  <c r="E997" i="12"/>
  <c r="D997" i="12"/>
  <c r="N995" i="12"/>
  <c r="M995" i="12"/>
  <c r="L995" i="12"/>
  <c r="K995" i="12"/>
  <c r="J995" i="12"/>
  <c r="I995" i="12"/>
  <c r="H995" i="12"/>
  <c r="G995" i="12"/>
  <c r="F995" i="12"/>
  <c r="E995" i="12"/>
  <c r="D995" i="12"/>
  <c r="N993" i="12"/>
  <c r="M993" i="12"/>
  <c r="L993" i="12"/>
  <c r="K993" i="12"/>
  <c r="J993" i="12"/>
  <c r="I993" i="12"/>
  <c r="H993" i="12"/>
  <c r="G993" i="12"/>
  <c r="F993" i="12"/>
  <c r="E993" i="12"/>
  <c r="D993" i="12"/>
  <c r="N991" i="12"/>
  <c r="M991" i="12"/>
  <c r="L991" i="12"/>
  <c r="K991" i="12"/>
  <c r="J991" i="12"/>
  <c r="I991" i="12"/>
  <c r="H991" i="12"/>
  <c r="G991" i="12"/>
  <c r="F991" i="12"/>
  <c r="E991" i="12"/>
  <c r="D991" i="12"/>
  <c r="N989" i="12"/>
  <c r="M989" i="12"/>
  <c r="L989" i="12"/>
  <c r="K989" i="12"/>
  <c r="J989" i="12"/>
  <c r="I989" i="12"/>
  <c r="H989" i="12"/>
  <c r="G989" i="12"/>
  <c r="F989" i="12"/>
  <c r="E989" i="12"/>
  <c r="D989" i="12"/>
  <c r="N987" i="12"/>
  <c r="M987" i="12"/>
  <c r="L987" i="12"/>
  <c r="K987" i="12"/>
  <c r="J987" i="12"/>
  <c r="I987" i="12"/>
  <c r="H987" i="12"/>
  <c r="G987" i="12"/>
  <c r="F987" i="12"/>
  <c r="E987" i="12"/>
  <c r="D987" i="12"/>
  <c r="N985" i="12"/>
  <c r="M985" i="12"/>
  <c r="L985" i="12"/>
  <c r="K985" i="12"/>
  <c r="J985" i="12"/>
  <c r="I985" i="12"/>
  <c r="H985" i="12"/>
  <c r="G985" i="12"/>
  <c r="F985" i="12"/>
  <c r="E985" i="12"/>
  <c r="D985" i="12"/>
  <c r="N983" i="12"/>
  <c r="M983" i="12"/>
  <c r="L983" i="12"/>
  <c r="K983" i="12"/>
  <c r="J983" i="12"/>
  <c r="I983" i="12"/>
  <c r="H983" i="12"/>
  <c r="G983" i="12"/>
  <c r="F983" i="12"/>
  <c r="E983" i="12"/>
  <c r="D983" i="12"/>
  <c r="N981" i="12"/>
  <c r="M981" i="12"/>
  <c r="L981" i="12"/>
  <c r="K981" i="12"/>
  <c r="J981" i="12"/>
  <c r="I981" i="12"/>
  <c r="H981" i="12"/>
  <c r="G981" i="12"/>
  <c r="F981" i="12"/>
  <c r="E981" i="12"/>
  <c r="D981" i="12"/>
  <c r="N979" i="12"/>
  <c r="M979" i="12"/>
  <c r="L979" i="12"/>
  <c r="K979" i="12"/>
  <c r="J979" i="12"/>
  <c r="I979" i="12"/>
  <c r="H979" i="12"/>
  <c r="G979" i="12"/>
  <c r="F979" i="12"/>
  <c r="E979" i="12"/>
  <c r="D979" i="12"/>
  <c r="N977" i="12"/>
  <c r="M977" i="12"/>
  <c r="L977" i="12"/>
  <c r="K977" i="12"/>
  <c r="J977" i="12"/>
  <c r="I977" i="12"/>
  <c r="H977" i="12"/>
  <c r="G977" i="12"/>
  <c r="F977" i="12"/>
  <c r="E977" i="12"/>
  <c r="D977" i="12"/>
  <c r="N1683" i="12"/>
  <c r="M1683" i="12"/>
  <c r="L1683" i="12"/>
  <c r="K1683" i="12"/>
  <c r="J1683" i="12"/>
  <c r="I1683" i="12"/>
  <c r="H1683" i="12"/>
  <c r="G1683" i="12"/>
  <c r="F1683" i="12"/>
  <c r="E1683" i="12"/>
  <c r="D1683" i="12"/>
  <c r="N975" i="12"/>
  <c r="M975" i="12"/>
  <c r="L975" i="12"/>
  <c r="K975" i="12"/>
  <c r="J975" i="12"/>
  <c r="I975" i="12"/>
  <c r="H975" i="12"/>
  <c r="G975" i="12"/>
  <c r="F975" i="12"/>
  <c r="E975" i="12"/>
  <c r="D975" i="12"/>
  <c r="N973" i="12"/>
  <c r="M973" i="12"/>
  <c r="L973" i="12"/>
  <c r="K973" i="12"/>
  <c r="J973" i="12"/>
  <c r="I973" i="12"/>
  <c r="H973" i="12"/>
  <c r="G973" i="12"/>
  <c r="F973" i="12"/>
  <c r="E973" i="12"/>
  <c r="D973" i="12"/>
  <c r="N971" i="12"/>
  <c r="M971" i="12"/>
  <c r="L971" i="12"/>
  <c r="K971" i="12"/>
  <c r="J971" i="12"/>
  <c r="I971" i="12"/>
  <c r="H971" i="12"/>
  <c r="G971" i="12"/>
  <c r="F971" i="12"/>
  <c r="E971" i="12"/>
  <c r="D971" i="12"/>
  <c r="N969" i="12"/>
  <c r="M969" i="12"/>
  <c r="L969" i="12"/>
  <c r="K969" i="12"/>
  <c r="J969" i="12"/>
  <c r="I969" i="12"/>
  <c r="H969" i="12"/>
  <c r="G969" i="12"/>
  <c r="F969" i="12"/>
  <c r="E969" i="12"/>
  <c r="D969" i="12"/>
  <c r="N967" i="12"/>
  <c r="M967" i="12"/>
  <c r="L967" i="12"/>
  <c r="K967" i="12"/>
  <c r="J967" i="12"/>
  <c r="I967" i="12"/>
  <c r="H967" i="12"/>
  <c r="G967" i="12"/>
  <c r="F967" i="12"/>
  <c r="E967" i="12"/>
  <c r="D967" i="12"/>
  <c r="N965" i="12"/>
  <c r="M965" i="12"/>
  <c r="L965" i="12"/>
  <c r="K965" i="12"/>
  <c r="J965" i="12"/>
  <c r="I965" i="12"/>
  <c r="H965" i="12"/>
  <c r="G965" i="12"/>
  <c r="F965" i="12"/>
  <c r="E965" i="12"/>
  <c r="D965" i="12"/>
  <c r="N963" i="12"/>
  <c r="M963" i="12"/>
  <c r="L963" i="12"/>
  <c r="K963" i="12"/>
  <c r="J963" i="12"/>
  <c r="I963" i="12"/>
  <c r="H963" i="12"/>
  <c r="G963" i="12"/>
  <c r="F963" i="12"/>
  <c r="E963" i="12"/>
  <c r="D963" i="12"/>
  <c r="N961" i="12"/>
  <c r="M961" i="12"/>
  <c r="L961" i="12"/>
  <c r="K961" i="12"/>
  <c r="J961" i="12"/>
  <c r="I961" i="12"/>
  <c r="H961" i="12"/>
  <c r="G961" i="12"/>
  <c r="F961" i="12"/>
  <c r="E961" i="12"/>
  <c r="D961" i="12"/>
  <c r="N959" i="12"/>
  <c r="M959" i="12"/>
  <c r="L959" i="12"/>
  <c r="K959" i="12"/>
  <c r="J959" i="12"/>
  <c r="I959" i="12"/>
  <c r="H959" i="12"/>
  <c r="G959" i="12"/>
  <c r="F959" i="12"/>
  <c r="E959" i="12"/>
  <c r="D959" i="12"/>
  <c r="N957" i="12"/>
  <c r="M957" i="12"/>
  <c r="L957" i="12"/>
  <c r="K957" i="12"/>
  <c r="J957" i="12"/>
  <c r="I957" i="12"/>
  <c r="H957" i="12"/>
  <c r="G957" i="12"/>
  <c r="F957" i="12"/>
  <c r="E957" i="12"/>
  <c r="D957" i="12"/>
  <c r="N955" i="12"/>
  <c r="M955" i="12"/>
  <c r="L955" i="12"/>
  <c r="K955" i="12"/>
  <c r="J955" i="12"/>
  <c r="I955" i="12"/>
  <c r="H955" i="12"/>
  <c r="G955" i="12"/>
  <c r="F955" i="12"/>
  <c r="E955" i="12"/>
  <c r="D955" i="12"/>
  <c r="N953" i="12"/>
  <c r="M953" i="12"/>
  <c r="L953" i="12"/>
  <c r="K953" i="12"/>
  <c r="J953" i="12"/>
  <c r="I953" i="12"/>
  <c r="H953" i="12"/>
  <c r="G953" i="12"/>
  <c r="F953" i="12"/>
  <c r="E953" i="12"/>
  <c r="D953" i="12"/>
  <c r="N1681" i="12"/>
  <c r="M1681" i="12"/>
  <c r="L1681" i="12"/>
  <c r="K1681" i="12"/>
  <c r="J1681" i="12"/>
  <c r="I1681" i="12"/>
  <c r="H1681" i="12"/>
  <c r="G1681" i="12"/>
  <c r="F1681" i="12"/>
  <c r="E1681" i="12"/>
  <c r="D1681" i="12"/>
  <c r="N951" i="12"/>
  <c r="M951" i="12"/>
  <c r="L951" i="12"/>
  <c r="K951" i="12"/>
  <c r="J951" i="12"/>
  <c r="I951" i="12"/>
  <c r="H951" i="12"/>
  <c r="G951" i="12"/>
  <c r="F951" i="12"/>
  <c r="E951" i="12"/>
  <c r="D951" i="12"/>
  <c r="N949" i="12"/>
  <c r="M949" i="12"/>
  <c r="L949" i="12"/>
  <c r="K949" i="12"/>
  <c r="J949" i="12"/>
  <c r="I949" i="12"/>
  <c r="H949" i="12"/>
  <c r="G949" i="12"/>
  <c r="F949" i="12"/>
  <c r="E949" i="12"/>
  <c r="D949" i="12"/>
  <c r="N947" i="12"/>
  <c r="M947" i="12"/>
  <c r="L947" i="12"/>
  <c r="K947" i="12"/>
  <c r="J947" i="12"/>
  <c r="I947" i="12"/>
  <c r="H947" i="12"/>
  <c r="G947" i="12"/>
  <c r="F947" i="12"/>
  <c r="E947" i="12"/>
  <c r="D947" i="12"/>
  <c r="N945" i="12"/>
  <c r="M945" i="12"/>
  <c r="L945" i="12"/>
  <c r="K945" i="12"/>
  <c r="J945" i="12"/>
  <c r="I945" i="12"/>
  <c r="H945" i="12"/>
  <c r="G945" i="12"/>
  <c r="F945" i="12"/>
  <c r="E945" i="12"/>
  <c r="D945" i="12"/>
  <c r="N943" i="12"/>
  <c r="M943" i="12"/>
  <c r="L943" i="12"/>
  <c r="K943" i="12"/>
  <c r="J943" i="12"/>
  <c r="I943" i="12"/>
  <c r="H943" i="12"/>
  <c r="G943" i="12"/>
  <c r="F943" i="12"/>
  <c r="E943" i="12"/>
  <c r="D943" i="12"/>
  <c r="N941" i="12"/>
  <c r="M941" i="12"/>
  <c r="L941" i="12"/>
  <c r="K941" i="12"/>
  <c r="J941" i="12"/>
  <c r="I941" i="12"/>
  <c r="H941" i="12"/>
  <c r="G941" i="12"/>
  <c r="F941" i="12"/>
  <c r="E941" i="12"/>
  <c r="D941" i="12"/>
  <c r="N1679" i="12"/>
  <c r="M1679" i="12"/>
  <c r="L1679" i="12"/>
  <c r="K1679" i="12"/>
  <c r="J1679" i="12"/>
  <c r="I1679" i="12"/>
  <c r="H1679" i="12"/>
  <c r="G1679" i="12"/>
  <c r="F1679" i="12"/>
  <c r="E1679" i="12"/>
  <c r="D1679" i="12"/>
  <c r="N1677" i="12"/>
  <c r="M1677" i="12"/>
  <c r="L1677" i="12"/>
  <c r="K1677" i="12"/>
  <c r="J1677" i="12"/>
  <c r="I1677" i="12"/>
  <c r="H1677" i="12"/>
  <c r="G1677" i="12"/>
  <c r="F1677" i="12"/>
  <c r="E1677" i="12"/>
  <c r="D1677" i="12"/>
  <c r="N939" i="12"/>
  <c r="M939" i="12"/>
  <c r="L939" i="12"/>
  <c r="K939" i="12"/>
  <c r="J939" i="12"/>
  <c r="I939" i="12"/>
  <c r="H939" i="12"/>
  <c r="G939" i="12"/>
  <c r="F939" i="12"/>
  <c r="E939" i="12"/>
  <c r="D939" i="12"/>
  <c r="N937" i="12"/>
  <c r="M937" i="12"/>
  <c r="L937" i="12"/>
  <c r="K937" i="12"/>
  <c r="J937" i="12"/>
  <c r="I937" i="12"/>
  <c r="H937" i="12"/>
  <c r="G937" i="12"/>
  <c r="F937" i="12"/>
  <c r="E937" i="12"/>
  <c r="D937" i="12"/>
  <c r="N935" i="12"/>
  <c r="M935" i="12"/>
  <c r="L935" i="12"/>
  <c r="K935" i="12"/>
  <c r="J935" i="12"/>
  <c r="I935" i="12"/>
  <c r="H935" i="12"/>
  <c r="G935" i="12"/>
  <c r="F935" i="12"/>
  <c r="E935" i="12"/>
  <c r="D935" i="12"/>
  <c r="N933" i="12"/>
  <c r="M933" i="12"/>
  <c r="L933" i="12"/>
  <c r="K933" i="12"/>
  <c r="J933" i="12"/>
  <c r="I933" i="12"/>
  <c r="H933" i="12"/>
  <c r="G933" i="12"/>
  <c r="F933" i="12"/>
  <c r="E933" i="12"/>
  <c r="D933" i="12"/>
  <c r="N931" i="12"/>
  <c r="M931" i="12"/>
  <c r="L931" i="12"/>
  <c r="K931" i="12"/>
  <c r="J931" i="12"/>
  <c r="I931" i="12"/>
  <c r="H931" i="12"/>
  <c r="G931" i="12"/>
  <c r="F931" i="12"/>
  <c r="E931" i="12"/>
  <c r="D931" i="12"/>
  <c r="N929" i="12"/>
  <c r="M929" i="12"/>
  <c r="L929" i="12"/>
  <c r="K929" i="12"/>
  <c r="J929" i="12"/>
  <c r="I929" i="12"/>
  <c r="H929" i="12"/>
  <c r="G929" i="12"/>
  <c r="F929" i="12"/>
  <c r="E929" i="12"/>
  <c r="D929" i="12"/>
  <c r="N927" i="12"/>
  <c r="M927" i="12"/>
  <c r="L927" i="12"/>
  <c r="K927" i="12"/>
  <c r="J927" i="12"/>
  <c r="I927" i="12"/>
  <c r="H927" i="12"/>
  <c r="G927" i="12"/>
  <c r="F927" i="12"/>
  <c r="E927" i="12"/>
  <c r="D927" i="12"/>
  <c r="N925" i="12"/>
  <c r="M925" i="12"/>
  <c r="L925" i="12"/>
  <c r="K925" i="12"/>
  <c r="J925" i="12"/>
  <c r="I925" i="12"/>
  <c r="H925" i="12"/>
  <c r="G925" i="12"/>
  <c r="F925" i="12"/>
  <c r="E925" i="12"/>
  <c r="D925" i="12"/>
  <c r="N923" i="12"/>
  <c r="M923" i="12"/>
  <c r="L923" i="12"/>
  <c r="K923" i="12"/>
  <c r="J923" i="12"/>
  <c r="I923" i="12"/>
  <c r="H923" i="12"/>
  <c r="G923" i="12"/>
  <c r="F923" i="12"/>
  <c r="E923" i="12"/>
  <c r="D923" i="12"/>
  <c r="N921" i="12"/>
  <c r="M921" i="12"/>
  <c r="L921" i="12"/>
  <c r="K921" i="12"/>
  <c r="J921" i="12"/>
  <c r="I921" i="12"/>
  <c r="H921" i="12"/>
  <c r="G921" i="12"/>
  <c r="F921" i="12"/>
  <c r="E921" i="12"/>
  <c r="D921" i="12"/>
  <c r="N919" i="12"/>
  <c r="M919" i="12"/>
  <c r="L919" i="12"/>
  <c r="K919" i="12"/>
  <c r="J919" i="12"/>
  <c r="I919" i="12"/>
  <c r="H919" i="12"/>
  <c r="G919" i="12"/>
  <c r="F919" i="12"/>
  <c r="E919" i="12"/>
  <c r="D919" i="12"/>
  <c r="N917" i="12"/>
  <c r="M917" i="12"/>
  <c r="L917" i="12"/>
  <c r="K917" i="12"/>
  <c r="J917" i="12"/>
  <c r="I917" i="12"/>
  <c r="H917" i="12"/>
  <c r="G917" i="12"/>
  <c r="F917" i="12"/>
  <c r="E917" i="12"/>
  <c r="D917" i="12"/>
  <c r="N915" i="12"/>
  <c r="M915" i="12"/>
  <c r="L915" i="12"/>
  <c r="K915" i="12"/>
  <c r="J915" i="12"/>
  <c r="I915" i="12"/>
  <c r="H915" i="12"/>
  <c r="G915" i="12"/>
  <c r="F915" i="12"/>
  <c r="E915" i="12"/>
  <c r="D915" i="12"/>
  <c r="N913" i="12"/>
  <c r="M913" i="12"/>
  <c r="L913" i="12"/>
  <c r="K913" i="12"/>
  <c r="J913" i="12"/>
  <c r="I913" i="12"/>
  <c r="H913" i="12"/>
  <c r="G913" i="12"/>
  <c r="F913" i="12"/>
  <c r="E913" i="12"/>
  <c r="D913" i="12"/>
  <c r="N911" i="12"/>
  <c r="M911" i="12"/>
  <c r="L911" i="12"/>
  <c r="K911" i="12"/>
  <c r="J911" i="12"/>
  <c r="I911" i="12"/>
  <c r="H911" i="12"/>
  <c r="G911" i="12"/>
  <c r="F911" i="12"/>
  <c r="E911" i="12"/>
  <c r="D911" i="12"/>
  <c r="N909" i="12"/>
  <c r="M909" i="12"/>
  <c r="L909" i="12"/>
  <c r="K909" i="12"/>
  <c r="J909" i="12"/>
  <c r="I909" i="12"/>
  <c r="H909" i="12"/>
  <c r="G909" i="12"/>
  <c r="F909" i="12"/>
  <c r="E909" i="12"/>
  <c r="D909" i="12"/>
  <c r="N907" i="12"/>
  <c r="M907" i="12"/>
  <c r="L907" i="12"/>
  <c r="K907" i="12"/>
  <c r="J907" i="12"/>
  <c r="I907" i="12"/>
  <c r="H907" i="12"/>
  <c r="G907" i="12"/>
  <c r="F907" i="12"/>
  <c r="E907" i="12"/>
  <c r="D907" i="12"/>
  <c r="N905" i="12"/>
  <c r="M905" i="12"/>
  <c r="L905" i="12"/>
  <c r="K905" i="12"/>
  <c r="J905" i="12"/>
  <c r="I905" i="12"/>
  <c r="H905" i="12"/>
  <c r="G905" i="12"/>
  <c r="F905" i="12"/>
  <c r="E905" i="12"/>
  <c r="D905" i="12"/>
  <c r="N903" i="12"/>
  <c r="M903" i="12"/>
  <c r="L903" i="12"/>
  <c r="K903" i="12"/>
  <c r="J903" i="12"/>
  <c r="I903" i="12"/>
  <c r="H903" i="12"/>
  <c r="G903" i="12"/>
  <c r="F903" i="12"/>
  <c r="E903" i="12"/>
  <c r="D903" i="12"/>
  <c r="N901" i="12"/>
  <c r="M901" i="12"/>
  <c r="L901" i="12"/>
  <c r="K901" i="12"/>
  <c r="J901" i="12"/>
  <c r="I901" i="12"/>
  <c r="H901" i="12"/>
  <c r="G901" i="12"/>
  <c r="F901" i="12"/>
  <c r="E901" i="12"/>
  <c r="D901" i="12"/>
  <c r="N899" i="12"/>
  <c r="M899" i="12"/>
  <c r="L899" i="12"/>
  <c r="K899" i="12"/>
  <c r="J899" i="12"/>
  <c r="I899" i="12"/>
  <c r="H899" i="12"/>
  <c r="G899" i="12"/>
  <c r="F899" i="12"/>
  <c r="E899" i="12"/>
  <c r="D899" i="12"/>
  <c r="N897" i="12"/>
  <c r="M897" i="12"/>
  <c r="L897" i="12"/>
  <c r="K897" i="12"/>
  <c r="J897" i="12"/>
  <c r="I897" i="12"/>
  <c r="H897" i="12"/>
  <c r="G897" i="12"/>
  <c r="F897" i="12"/>
  <c r="E897" i="12"/>
  <c r="D897" i="12"/>
  <c r="N895" i="12"/>
  <c r="M895" i="12"/>
  <c r="L895" i="12"/>
  <c r="K895" i="12"/>
  <c r="J895" i="12"/>
  <c r="I895" i="12"/>
  <c r="H895" i="12"/>
  <c r="G895" i="12"/>
  <c r="F895" i="12"/>
  <c r="E895" i="12"/>
  <c r="D895" i="12"/>
  <c r="N893" i="12"/>
  <c r="M893" i="12"/>
  <c r="L893" i="12"/>
  <c r="K893" i="12"/>
  <c r="J893" i="12"/>
  <c r="I893" i="12"/>
  <c r="H893" i="12"/>
  <c r="G893" i="12"/>
  <c r="F893" i="12"/>
  <c r="E893" i="12"/>
  <c r="D893" i="12"/>
  <c r="N891" i="12"/>
  <c r="M891" i="12"/>
  <c r="L891" i="12"/>
  <c r="K891" i="12"/>
  <c r="J891" i="12"/>
  <c r="I891" i="12"/>
  <c r="H891" i="12"/>
  <c r="G891" i="12"/>
  <c r="F891" i="12"/>
  <c r="E891" i="12"/>
  <c r="D891" i="12"/>
  <c r="N1675" i="12"/>
  <c r="M1675" i="12"/>
  <c r="L1675" i="12"/>
  <c r="K1675" i="12"/>
  <c r="J1675" i="12"/>
  <c r="I1675" i="12"/>
  <c r="H1675" i="12"/>
  <c r="G1675" i="12"/>
  <c r="F1675" i="12"/>
  <c r="E1675" i="12"/>
  <c r="D1675" i="12"/>
  <c r="N889" i="12"/>
  <c r="M889" i="12"/>
  <c r="L889" i="12"/>
  <c r="K889" i="12"/>
  <c r="J889" i="12"/>
  <c r="I889" i="12"/>
  <c r="H889" i="12"/>
  <c r="G889" i="12"/>
  <c r="F889" i="12"/>
  <c r="E889" i="12"/>
  <c r="D889" i="12"/>
  <c r="N887" i="12"/>
  <c r="M887" i="12"/>
  <c r="L887" i="12"/>
  <c r="K887" i="12"/>
  <c r="J887" i="12"/>
  <c r="I887" i="12"/>
  <c r="H887" i="12"/>
  <c r="G887" i="12"/>
  <c r="F887" i="12"/>
  <c r="E887" i="12"/>
  <c r="D887" i="12"/>
  <c r="N885" i="12"/>
  <c r="M885" i="12"/>
  <c r="L885" i="12"/>
  <c r="K885" i="12"/>
  <c r="J885" i="12"/>
  <c r="I885" i="12"/>
  <c r="H885" i="12"/>
  <c r="G885" i="12"/>
  <c r="F885" i="12"/>
  <c r="E885" i="12"/>
  <c r="D885" i="12"/>
  <c r="N883" i="12"/>
  <c r="M883" i="12"/>
  <c r="L883" i="12"/>
  <c r="K883" i="12"/>
  <c r="J883" i="12"/>
  <c r="I883" i="12"/>
  <c r="H883" i="12"/>
  <c r="G883" i="12"/>
  <c r="F883" i="12"/>
  <c r="E883" i="12"/>
  <c r="D883" i="12"/>
  <c r="N881" i="12"/>
  <c r="M881" i="12"/>
  <c r="L881" i="12"/>
  <c r="K881" i="12"/>
  <c r="J881" i="12"/>
  <c r="I881" i="12"/>
  <c r="H881" i="12"/>
  <c r="G881" i="12"/>
  <c r="F881" i="12"/>
  <c r="E881" i="12"/>
  <c r="D881" i="12"/>
  <c r="N879" i="12"/>
  <c r="M879" i="12"/>
  <c r="L879" i="12"/>
  <c r="K879" i="12"/>
  <c r="J879" i="12"/>
  <c r="I879" i="12"/>
  <c r="H879" i="12"/>
  <c r="G879" i="12"/>
  <c r="F879" i="12"/>
  <c r="E879" i="12"/>
  <c r="D879" i="12"/>
  <c r="N877" i="12"/>
  <c r="M877" i="12"/>
  <c r="L877" i="12"/>
  <c r="K877" i="12"/>
  <c r="J877" i="12"/>
  <c r="I877" i="12"/>
  <c r="H877" i="12"/>
  <c r="G877" i="12"/>
  <c r="F877" i="12"/>
  <c r="E877" i="12"/>
  <c r="D877" i="12"/>
  <c r="N875" i="12"/>
  <c r="M875" i="12"/>
  <c r="L875" i="12"/>
  <c r="K875" i="12"/>
  <c r="J875" i="12"/>
  <c r="I875" i="12"/>
  <c r="H875" i="12"/>
  <c r="G875" i="12"/>
  <c r="F875" i="12"/>
  <c r="E875" i="12"/>
  <c r="D875" i="12"/>
  <c r="N873" i="12"/>
  <c r="M873" i="12"/>
  <c r="L873" i="12"/>
  <c r="K873" i="12"/>
  <c r="J873" i="12"/>
  <c r="I873" i="12"/>
  <c r="H873" i="12"/>
  <c r="G873" i="12"/>
  <c r="F873" i="12"/>
  <c r="E873" i="12"/>
  <c r="D873" i="12"/>
  <c r="N871" i="12"/>
  <c r="M871" i="12"/>
  <c r="L871" i="12"/>
  <c r="K871" i="12"/>
  <c r="J871" i="12"/>
  <c r="I871" i="12"/>
  <c r="H871" i="12"/>
  <c r="G871" i="12"/>
  <c r="F871" i="12"/>
  <c r="E871" i="12"/>
  <c r="D871" i="12"/>
  <c r="N869" i="12"/>
  <c r="M869" i="12"/>
  <c r="L869" i="12"/>
  <c r="K869" i="12"/>
  <c r="J869" i="12"/>
  <c r="I869" i="12"/>
  <c r="H869" i="12"/>
  <c r="G869" i="12"/>
  <c r="F869" i="12"/>
  <c r="E869" i="12"/>
  <c r="D869" i="12"/>
  <c r="N867" i="12"/>
  <c r="M867" i="12"/>
  <c r="L867" i="12"/>
  <c r="K867" i="12"/>
  <c r="J867" i="12"/>
  <c r="I867" i="12"/>
  <c r="H867" i="12"/>
  <c r="G867" i="12"/>
  <c r="F867" i="12"/>
  <c r="E867" i="12"/>
  <c r="D867" i="12"/>
  <c r="N865" i="12"/>
  <c r="M865" i="12"/>
  <c r="L865" i="12"/>
  <c r="K865" i="12"/>
  <c r="J865" i="12"/>
  <c r="I865" i="12"/>
  <c r="H865" i="12"/>
  <c r="G865" i="12"/>
  <c r="F865" i="12"/>
  <c r="E865" i="12"/>
  <c r="D865" i="12"/>
  <c r="N863" i="12"/>
  <c r="M863" i="12"/>
  <c r="L863" i="12"/>
  <c r="K863" i="12"/>
  <c r="J863" i="12"/>
  <c r="I863" i="12"/>
  <c r="H863" i="12"/>
  <c r="G863" i="12"/>
  <c r="F863" i="12"/>
  <c r="E863" i="12"/>
  <c r="D863" i="12"/>
  <c r="N861" i="12"/>
  <c r="M861" i="12"/>
  <c r="L861" i="12"/>
  <c r="K861" i="12"/>
  <c r="J861" i="12"/>
  <c r="I861" i="12"/>
  <c r="H861" i="12"/>
  <c r="G861" i="12"/>
  <c r="F861" i="12"/>
  <c r="E861" i="12"/>
  <c r="D861" i="12"/>
  <c r="N859" i="12"/>
  <c r="M859" i="12"/>
  <c r="L859" i="12"/>
  <c r="K859" i="12"/>
  <c r="J859" i="12"/>
  <c r="I859" i="12"/>
  <c r="H859" i="12"/>
  <c r="G859" i="12"/>
  <c r="F859" i="12"/>
  <c r="E859" i="12"/>
  <c r="D859" i="12"/>
  <c r="N857" i="12"/>
  <c r="M857" i="12"/>
  <c r="L857" i="12"/>
  <c r="K857" i="12"/>
  <c r="J857" i="12"/>
  <c r="I857" i="12"/>
  <c r="H857" i="12"/>
  <c r="G857" i="12"/>
  <c r="F857" i="12"/>
  <c r="E857" i="12"/>
  <c r="D857" i="12"/>
  <c r="N855" i="12"/>
  <c r="M855" i="12"/>
  <c r="L855" i="12"/>
  <c r="K855" i="12"/>
  <c r="J855" i="12"/>
  <c r="I855" i="12"/>
  <c r="H855" i="12"/>
  <c r="G855" i="12"/>
  <c r="F855" i="12"/>
  <c r="E855" i="12"/>
  <c r="D855" i="12"/>
  <c r="N853" i="12"/>
  <c r="M853" i="12"/>
  <c r="L853" i="12"/>
  <c r="K853" i="12"/>
  <c r="J853" i="12"/>
  <c r="I853" i="12"/>
  <c r="H853" i="12"/>
  <c r="G853" i="12"/>
  <c r="F853" i="12"/>
  <c r="E853" i="12"/>
  <c r="D853" i="12"/>
  <c r="N851" i="12"/>
  <c r="M851" i="12"/>
  <c r="L851" i="12"/>
  <c r="K851" i="12"/>
  <c r="J851" i="12"/>
  <c r="I851" i="12"/>
  <c r="H851" i="12"/>
  <c r="G851" i="12"/>
  <c r="F851" i="12"/>
  <c r="E851" i="12"/>
  <c r="D851" i="12"/>
  <c r="N849" i="12"/>
  <c r="M849" i="12"/>
  <c r="L849" i="12"/>
  <c r="K849" i="12"/>
  <c r="J849" i="12"/>
  <c r="I849" i="12"/>
  <c r="H849" i="12"/>
  <c r="G849" i="12"/>
  <c r="F849" i="12"/>
  <c r="E849" i="12"/>
  <c r="D849" i="12"/>
  <c r="N847" i="12"/>
  <c r="M847" i="12"/>
  <c r="L847" i="12"/>
  <c r="K847" i="12"/>
  <c r="J847" i="12"/>
  <c r="I847" i="12"/>
  <c r="H847" i="12"/>
  <c r="G847" i="12"/>
  <c r="F847" i="12"/>
  <c r="E847" i="12"/>
  <c r="D847" i="12"/>
  <c r="N845" i="12"/>
  <c r="M845" i="12"/>
  <c r="L845" i="12"/>
  <c r="K845" i="12"/>
  <c r="J845" i="12"/>
  <c r="I845" i="12"/>
  <c r="H845" i="12"/>
  <c r="G845" i="12"/>
  <c r="F845" i="12"/>
  <c r="E845" i="12"/>
  <c r="D845" i="12"/>
  <c r="N843" i="12"/>
  <c r="M843" i="12"/>
  <c r="L843" i="12"/>
  <c r="K843" i="12"/>
  <c r="J843" i="12"/>
  <c r="I843" i="12"/>
  <c r="H843" i="12"/>
  <c r="G843" i="12"/>
  <c r="F843" i="12"/>
  <c r="E843" i="12"/>
  <c r="D843" i="12"/>
  <c r="N841" i="12"/>
  <c r="M841" i="12"/>
  <c r="L841" i="12"/>
  <c r="K841" i="12"/>
  <c r="J841" i="12"/>
  <c r="I841" i="12"/>
  <c r="H841" i="12"/>
  <c r="G841" i="12"/>
  <c r="F841" i="12"/>
  <c r="E841" i="12"/>
  <c r="D841" i="12"/>
  <c r="N839" i="12"/>
  <c r="M839" i="12"/>
  <c r="L839" i="12"/>
  <c r="K839" i="12"/>
  <c r="J839" i="12"/>
  <c r="I839" i="12"/>
  <c r="H839" i="12"/>
  <c r="G839" i="12"/>
  <c r="F839" i="12"/>
  <c r="E839" i="12"/>
  <c r="D839" i="12"/>
  <c r="N837" i="12"/>
  <c r="M837" i="12"/>
  <c r="L837" i="12"/>
  <c r="K837" i="12"/>
  <c r="J837" i="12"/>
  <c r="I837" i="12"/>
  <c r="H837" i="12"/>
  <c r="G837" i="12"/>
  <c r="F837" i="12"/>
  <c r="E837" i="12"/>
  <c r="D837" i="12"/>
  <c r="N835" i="12"/>
  <c r="M835" i="12"/>
  <c r="L835" i="12"/>
  <c r="K835" i="12"/>
  <c r="J835" i="12"/>
  <c r="I835" i="12"/>
  <c r="H835" i="12"/>
  <c r="G835" i="12"/>
  <c r="F835" i="12"/>
  <c r="E835" i="12"/>
  <c r="D835" i="12"/>
  <c r="N833" i="12"/>
  <c r="M833" i="12"/>
  <c r="L833" i="12"/>
  <c r="K833" i="12"/>
  <c r="J833" i="12"/>
  <c r="I833" i="12"/>
  <c r="H833" i="12"/>
  <c r="G833" i="12"/>
  <c r="F833" i="12"/>
  <c r="E833" i="12"/>
  <c r="D833" i="12"/>
  <c r="N831" i="12"/>
  <c r="M831" i="12"/>
  <c r="L831" i="12"/>
  <c r="K831" i="12"/>
  <c r="J831" i="12"/>
  <c r="I831" i="12"/>
  <c r="H831" i="12"/>
  <c r="G831" i="12"/>
  <c r="F831" i="12"/>
  <c r="E831" i="12"/>
  <c r="D831" i="12"/>
  <c r="N829" i="12"/>
  <c r="M829" i="12"/>
  <c r="L829" i="12"/>
  <c r="K829" i="12"/>
  <c r="J829" i="12"/>
  <c r="I829" i="12"/>
  <c r="H829" i="12"/>
  <c r="G829" i="12"/>
  <c r="F829" i="12"/>
  <c r="E829" i="12"/>
  <c r="D829" i="12"/>
  <c r="N827" i="12"/>
  <c r="M827" i="12"/>
  <c r="L827" i="12"/>
  <c r="K827" i="12"/>
  <c r="J827" i="12"/>
  <c r="I827" i="12"/>
  <c r="H827" i="12"/>
  <c r="G827" i="12"/>
  <c r="F827" i="12"/>
  <c r="E827" i="12"/>
  <c r="D827" i="12"/>
  <c r="N825" i="12"/>
  <c r="M825" i="12"/>
  <c r="L825" i="12"/>
  <c r="K825" i="12"/>
  <c r="J825" i="12"/>
  <c r="I825" i="12"/>
  <c r="H825" i="12"/>
  <c r="G825" i="12"/>
  <c r="F825" i="12"/>
  <c r="E825" i="12"/>
  <c r="D825" i="12"/>
  <c r="N823" i="12"/>
  <c r="M823" i="12"/>
  <c r="L823" i="12"/>
  <c r="K823" i="12"/>
  <c r="J823" i="12"/>
  <c r="I823" i="12"/>
  <c r="H823" i="12"/>
  <c r="G823" i="12"/>
  <c r="F823" i="12"/>
  <c r="E823" i="12"/>
  <c r="D823" i="12"/>
  <c r="N821" i="12"/>
  <c r="M821" i="12"/>
  <c r="L821" i="12"/>
  <c r="K821" i="12"/>
  <c r="J821" i="12"/>
  <c r="I821" i="12"/>
  <c r="H821" i="12"/>
  <c r="G821" i="12"/>
  <c r="F821" i="12"/>
  <c r="E821" i="12"/>
  <c r="D821" i="12"/>
  <c r="N819" i="12"/>
  <c r="M819" i="12"/>
  <c r="L819" i="12"/>
  <c r="K819" i="12"/>
  <c r="J819" i="12"/>
  <c r="I819" i="12"/>
  <c r="H819" i="12"/>
  <c r="G819" i="12"/>
  <c r="F819" i="12"/>
  <c r="E819" i="12"/>
  <c r="D819" i="12"/>
  <c r="N817" i="12"/>
  <c r="M817" i="12"/>
  <c r="L817" i="12"/>
  <c r="K817" i="12"/>
  <c r="J817" i="12"/>
  <c r="I817" i="12"/>
  <c r="H817" i="12"/>
  <c r="G817" i="12"/>
  <c r="F817" i="12"/>
  <c r="E817" i="12"/>
  <c r="D817" i="12"/>
  <c r="N815" i="12"/>
  <c r="M815" i="12"/>
  <c r="L815" i="12"/>
  <c r="K815" i="12"/>
  <c r="J815" i="12"/>
  <c r="I815" i="12"/>
  <c r="H815" i="12"/>
  <c r="G815" i="12"/>
  <c r="F815" i="12"/>
  <c r="E815" i="12"/>
  <c r="D815" i="12"/>
  <c r="N813" i="12"/>
  <c r="M813" i="12"/>
  <c r="L813" i="12"/>
  <c r="K813" i="12"/>
  <c r="J813" i="12"/>
  <c r="I813" i="12"/>
  <c r="H813" i="12"/>
  <c r="G813" i="12"/>
  <c r="F813" i="12"/>
  <c r="E813" i="12"/>
  <c r="D813" i="12"/>
  <c r="N811" i="12"/>
  <c r="M811" i="12"/>
  <c r="L811" i="12"/>
  <c r="K811" i="12"/>
  <c r="J811" i="12"/>
  <c r="I811" i="12"/>
  <c r="H811" i="12"/>
  <c r="G811" i="12"/>
  <c r="F811" i="12"/>
  <c r="E811" i="12"/>
  <c r="D811" i="12"/>
  <c r="N809" i="12"/>
  <c r="M809" i="12"/>
  <c r="L809" i="12"/>
  <c r="K809" i="12"/>
  <c r="J809" i="12"/>
  <c r="I809" i="12"/>
  <c r="H809" i="12"/>
  <c r="G809" i="12"/>
  <c r="F809" i="12"/>
  <c r="E809" i="12"/>
  <c r="D809" i="12"/>
  <c r="N807" i="12"/>
  <c r="M807" i="12"/>
  <c r="L807" i="12"/>
  <c r="K807" i="12"/>
  <c r="J807" i="12"/>
  <c r="I807" i="12"/>
  <c r="H807" i="12"/>
  <c r="G807" i="12"/>
  <c r="F807" i="12"/>
  <c r="E807" i="12"/>
  <c r="D807" i="12"/>
  <c r="N805" i="12"/>
  <c r="M805" i="12"/>
  <c r="L805" i="12"/>
  <c r="K805" i="12"/>
  <c r="J805" i="12"/>
  <c r="I805" i="12"/>
  <c r="H805" i="12"/>
  <c r="G805" i="12"/>
  <c r="F805" i="12"/>
  <c r="E805" i="12"/>
  <c r="D805" i="12"/>
  <c r="N803" i="12"/>
  <c r="M803" i="12"/>
  <c r="L803" i="12"/>
  <c r="K803" i="12"/>
  <c r="J803" i="12"/>
  <c r="I803" i="12"/>
  <c r="H803" i="12"/>
  <c r="G803" i="12"/>
  <c r="F803" i="12"/>
  <c r="E803" i="12"/>
  <c r="D803" i="12"/>
  <c r="N801" i="12"/>
  <c r="M801" i="12"/>
  <c r="L801" i="12"/>
  <c r="K801" i="12"/>
  <c r="J801" i="12"/>
  <c r="I801" i="12"/>
  <c r="H801" i="12"/>
  <c r="G801" i="12"/>
  <c r="F801" i="12"/>
  <c r="E801" i="12"/>
  <c r="D801" i="12"/>
  <c r="N799" i="12"/>
  <c r="M799" i="12"/>
  <c r="L799" i="12"/>
  <c r="K799" i="12"/>
  <c r="J799" i="12"/>
  <c r="I799" i="12"/>
  <c r="H799" i="12"/>
  <c r="G799" i="12"/>
  <c r="F799" i="12"/>
  <c r="E799" i="12"/>
  <c r="D799" i="12"/>
  <c r="N797" i="12"/>
  <c r="M797" i="12"/>
  <c r="L797" i="12"/>
  <c r="K797" i="12"/>
  <c r="J797" i="12"/>
  <c r="I797" i="12"/>
  <c r="H797" i="12"/>
  <c r="G797" i="12"/>
  <c r="F797" i="12"/>
  <c r="E797" i="12"/>
  <c r="D797" i="12"/>
  <c r="N795" i="12"/>
  <c r="M795" i="12"/>
  <c r="L795" i="12"/>
  <c r="K795" i="12"/>
  <c r="J795" i="12"/>
  <c r="I795" i="12"/>
  <c r="H795" i="12"/>
  <c r="G795" i="12"/>
  <c r="F795" i="12"/>
  <c r="E795" i="12"/>
  <c r="D795" i="12"/>
  <c r="N793" i="12"/>
  <c r="M793" i="12"/>
  <c r="L793" i="12"/>
  <c r="K793" i="12"/>
  <c r="J793" i="12"/>
  <c r="I793" i="12"/>
  <c r="H793" i="12"/>
  <c r="G793" i="12"/>
  <c r="F793" i="12"/>
  <c r="E793" i="12"/>
  <c r="D793" i="12"/>
  <c r="N791" i="12"/>
  <c r="M791" i="12"/>
  <c r="L791" i="12"/>
  <c r="K791" i="12"/>
  <c r="J791" i="12"/>
  <c r="I791" i="12"/>
  <c r="H791" i="12"/>
  <c r="G791" i="12"/>
  <c r="F791" i="12"/>
  <c r="E791" i="12"/>
  <c r="D791" i="12"/>
  <c r="N789" i="12"/>
  <c r="M789" i="12"/>
  <c r="L789" i="12"/>
  <c r="K789" i="12"/>
  <c r="J789" i="12"/>
  <c r="I789" i="12"/>
  <c r="H789" i="12"/>
  <c r="G789" i="12"/>
  <c r="F789" i="12"/>
  <c r="E789" i="12"/>
  <c r="D789" i="12"/>
  <c r="N787" i="12"/>
  <c r="M787" i="12"/>
  <c r="L787" i="12"/>
  <c r="K787" i="12"/>
  <c r="J787" i="12"/>
  <c r="I787" i="12"/>
  <c r="H787" i="12"/>
  <c r="G787" i="12"/>
  <c r="F787" i="12"/>
  <c r="E787" i="12"/>
  <c r="D787" i="12"/>
  <c r="N785" i="12"/>
  <c r="M785" i="12"/>
  <c r="L785" i="12"/>
  <c r="K785" i="12"/>
  <c r="J785" i="12"/>
  <c r="I785" i="12"/>
  <c r="H785" i="12"/>
  <c r="G785" i="12"/>
  <c r="F785" i="12"/>
  <c r="E785" i="12"/>
  <c r="D785" i="12"/>
  <c r="N783" i="12"/>
  <c r="M783" i="12"/>
  <c r="L783" i="12"/>
  <c r="K783" i="12"/>
  <c r="J783" i="12"/>
  <c r="I783" i="12"/>
  <c r="H783" i="12"/>
  <c r="G783" i="12"/>
  <c r="F783" i="12"/>
  <c r="E783" i="12"/>
  <c r="D783" i="12"/>
  <c r="N781" i="12"/>
  <c r="M781" i="12"/>
  <c r="L781" i="12"/>
  <c r="K781" i="12"/>
  <c r="J781" i="12"/>
  <c r="I781" i="12"/>
  <c r="H781" i="12"/>
  <c r="G781" i="12"/>
  <c r="F781" i="12"/>
  <c r="E781" i="12"/>
  <c r="D781" i="12"/>
  <c r="N779" i="12"/>
  <c r="M779" i="12"/>
  <c r="L779" i="12"/>
  <c r="K779" i="12"/>
  <c r="J779" i="12"/>
  <c r="I779" i="12"/>
  <c r="H779" i="12"/>
  <c r="G779" i="12"/>
  <c r="F779" i="12"/>
  <c r="E779" i="12"/>
  <c r="D779" i="12"/>
  <c r="N777" i="12"/>
  <c r="M777" i="12"/>
  <c r="L777" i="12"/>
  <c r="K777" i="12"/>
  <c r="J777" i="12"/>
  <c r="I777" i="12"/>
  <c r="H777" i="12"/>
  <c r="G777" i="12"/>
  <c r="F777" i="12"/>
  <c r="E777" i="12"/>
  <c r="D777" i="12"/>
  <c r="N775" i="12"/>
  <c r="M775" i="12"/>
  <c r="L775" i="12"/>
  <c r="K775" i="12"/>
  <c r="J775" i="12"/>
  <c r="I775" i="12"/>
  <c r="H775" i="12"/>
  <c r="G775" i="12"/>
  <c r="F775" i="12"/>
  <c r="E775" i="12"/>
  <c r="D775" i="12"/>
  <c r="N773" i="12"/>
  <c r="M773" i="12"/>
  <c r="L773" i="12"/>
  <c r="K773" i="12"/>
  <c r="J773" i="12"/>
  <c r="I773" i="12"/>
  <c r="H773" i="12"/>
  <c r="G773" i="12"/>
  <c r="F773" i="12"/>
  <c r="E773" i="12"/>
  <c r="D773" i="12"/>
  <c r="N771" i="12"/>
  <c r="M771" i="12"/>
  <c r="L771" i="12"/>
  <c r="K771" i="12"/>
  <c r="J771" i="12"/>
  <c r="I771" i="12"/>
  <c r="H771" i="12"/>
  <c r="G771" i="12"/>
  <c r="F771" i="12"/>
  <c r="E771" i="12"/>
  <c r="D771" i="12"/>
  <c r="N769" i="12"/>
  <c r="M769" i="12"/>
  <c r="L769" i="12"/>
  <c r="K769" i="12"/>
  <c r="J769" i="12"/>
  <c r="I769" i="12"/>
  <c r="H769" i="12"/>
  <c r="G769" i="12"/>
  <c r="F769" i="12"/>
  <c r="E769" i="12"/>
  <c r="D769" i="12"/>
  <c r="N767" i="12"/>
  <c r="M767" i="12"/>
  <c r="L767" i="12"/>
  <c r="K767" i="12"/>
  <c r="J767" i="12"/>
  <c r="I767" i="12"/>
  <c r="H767" i="12"/>
  <c r="G767" i="12"/>
  <c r="F767" i="12"/>
  <c r="E767" i="12"/>
  <c r="D767" i="12"/>
  <c r="N765" i="12"/>
  <c r="M765" i="12"/>
  <c r="L765" i="12"/>
  <c r="K765" i="12"/>
  <c r="J765" i="12"/>
  <c r="I765" i="12"/>
  <c r="H765" i="12"/>
  <c r="G765" i="12"/>
  <c r="F765" i="12"/>
  <c r="E765" i="12"/>
  <c r="D765" i="12"/>
  <c r="N763" i="12"/>
  <c r="M763" i="12"/>
  <c r="L763" i="12"/>
  <c r="K763" i="12"/>
  <c r="J763" i="12"/>
  <c r="I763" i="12"/>
  <c r="H763" i="12"/>
  <c r="G763" i="12"/>
  <c r="F763" i="12"/>
  <c r="E763" i="12"/>
  <c r="D763" i="12"/>
  <c r="N761" i="12"/>
  <c r="M761" i="12"/>
  <c r="L761" i="12"/>
  <c r="K761" i="12"/>
  <c r="J761" i="12"/>
  <c r="I761" i="12"/>
  <c r="H761" i="12"/>
  <c r="G761" i="12"/>
  <c r="F761" i="12"/>
  <c r="E761" i="12"/>
  <c r="D761" i="12"/>
  <c r="N759" i="12"/>
  <c r="M759" i="12"/>
  <c r="L759" i="12"/>
  <c r="K759" i="12"/>
  <c r="J759" i="12"/>
  <c r="I759" i="12"/>
  <c r="H759" i="12"/>
  <c r="G759" i="12"/>
  <c r="F759" i="12"/>
  <c r="E759" i="12"/>
  <c r="D759" i="12"/>
  <c r="N757" i="12"/>
  <c r="M757" i="12"/>
  <c r="L757" i="12"/>
  <c r="K757" i="12"/>
  <c r="J757" i="12"/>
  <c r="I757" i="12"/>
  <c r="H757" i="12"/>
  <c r="G757" i="12"/>
  <c r="F757" i="12"/>
  <c r="E757" i="12"/>
  <c r="D757" i="12"/>
  <c r="N755" i="12"/>
  <c r="M755" i="12"/>
  <c r="L755" i="12"/>
  <c r="K755" i="12"/>
  <c r="J755" i="12"/>
  <c r="I755" i="12"/>
  <c r="H755" i="12"/>
  <c r="G755" i="12"/>
  <c r="F755" i="12"/>
  <c r="E755" i="12"/>
  <c r="D755" i="12"/>
  <c r="N753" i="12"/>
  <c r="M753" i="12"/>
  <c r="L753" i="12"/>
  <c r="K753" i="12"/>
  <c r="J753" i="12"/>
  <c r="I753" i="12"/>
  <c r="H753" i="12"/>
  <c r="G753" i="12"/>
  <c r="F753" i="12"/>
  <c r="E753" i="12"/>
  <c r="D753" i="12"/>
  <c r="N751" i="12"/>
  <c r="M751" i="12"/>
  <c r="L751" i="12"/>
  <c r="K751" i="12"/>
  <c r="J751" i="12"/>
  <c r="I751" i="12"/>
  <c r="H751" i="12"/>
  <c r="G751" i="12"/>
  <c r="F751" i="12"/>
  <c r="E751" i="12"/>
  <c r="D751" i="12"/>
  <c r="N749" i="12"/>
  <c r="M749" i="12"/>
  <c r="L749" i="12"/>
  <c r="K749" i="12"/>
  <c r="J749" i="12"/>
  <c r="I749" i="12"/>
  <c r="H749" i="12"/>
  <c r="G749" i="12"/>
  <c r="F749" i="12"/>
  <c r="E749" i="12"/>
  <c r="D749" i="12"/>
  <c r="N747" i="12"/>
  <c r="M747" i="12"/>
  <c r="L747" i="12"/>
  <c r="K747" i="12"/>
  <c r="J747" i="12"/>
  <c r="I747" i="12"/>
  <c r="H747" i="12"/>
  <c r="G747" i="12"/>
  <c r="F747" i="12"/>
  <c r="E747" i="12"/>
  <c r="D747" i="12"/>
  <c r="N745" i="12"/>
  <c r="M745" i="12"/>
  <c r="L745" i="12"/>
  <c r="K745" i="12"/>
  <c r="J745" i="12"/>
  <c r="I745" i="12"/>
  <c r="H745" i="12"/>
  <c r="G745" i="12"/>
  <c r="F745" i="12"/>
  <c r="E745" i="12"/>
  <c r="D745" i="12"/>
  <c r="N743" i="12"/>
  <c r="M743" i="12"/>
  <c r="L743" i="12"/>
  <c r="K743" i="12"/>
  <c r="J743" i="12"/>
  <c r="I743" i="12"/>
  <c r="H743" i="12"/>
  <c r="G743" i="12"/>
  <c r="F743" i="12"/>
  <c r="E743" i="12"/>
  <c r="D743" i="12"/>
  <c r="N741" i="12"/>
  <c r="M741" i="12"/>
  <c r="L741" i="12"/>
  <c r="K741" i="12"/>
  <c r="J741" i="12"/>
  <c r="I741" i="12"/>
  <c r="H741" i="12"/>
  <c r="G741" i="12"/>
  <c r="F741" i="12"/>
  <c r="E741" i="12"/>
  <c r="D741" i="12"/>
  <c r="N739" i="12"/>
  <c r="M739" i="12"/>
  <c r="L739" i="12"/>
  <c r="K739" i="12"/>
  <c r="J739" i="12"/>
  <c r="I739" i="12"/>
  <c r="H739" i="12"/>
  <c r="G739" i="12"/>
  <c r="F739" i="12"/>
  <c r="E739" i="12"/>
  <c r="D739" i="12"/>
  <c r="N737" i="12"/>
  <c r="M737" i="12"/>
  <c r="L737" i="12"/>
  <c r="K737" i="12"/>
  <c r="J737" i="12"/>
  <c r="I737" i="12"/>
  <c r="H737" i="12"/>
  <c r="G737" i="12"/>
  <c r="F737" i="12"/>
  <c r="E737" i="12"/>
  <c r="D737" i="12"/>
  <c r="N735" i="12"/>
  <c r="M735" i="12"/>
  <c r="L735" i="12"/>
  <c r="K735" i="12"/>
  <c r="J735" i="12"/>
  <c r="I735" i="12"/>
  <c r="H735" i="12"/>
  <c r="G735" i="12"/>
  <c r="F735" i="12"/>
  <c r="E735" i="12"/>
  <c r="D735" i="12"/>
  <c r="N733" i="12"/>
  <c r="M733" i="12"/>
  <c r="L733" i="12"/>
  <c r="K733" i="12"/>
  <c r="J733" i="12"/>
  <c r="I733" i="12"/>
  <c r="H733" i="12"/>
  <c r="G733" i="12"/>
  <c r="F733" i="12"/>
  <c r="E733" i="12"/>
  <c r="D733" i="12"/>
  <c r="N731" i="12"/>
  <c r="M731" i="12"/>
  <c r="L731" i="12"/>
  <c r="K731" i="12"/>
  <c r="J731" i="12"/>
  <c r="I731" i="12"/>
  <c r="H731" i="12"/>
  <c r="G731" i="12"/>
  <c r="F731" i="12"/>
  <c r="E731" i="12"/>
  <c r="D731" i="12"/>
  <c r="N729" i="12"/>
  <c r="M729" i="12"/>
  <c r="L729" i="12"/>
  <c r="K729" i="12"/>
  <c r="J729" i="12"/>
  <c r="I729" i="12"/>
  <c r="H729" i="12"/>
  <c r="G729" i="12"/>
  <c r="F729" i="12"/>
  <c r="E729" i="12"/>
  <c r="D729" i="12"/>
  <c r="N727" i="12"/>
  <c r="M727" i="12"/>
  <c r="L727" i="12"/>
  <c r="K727" i="12"/>
  <c r="J727" i="12"/>
  <c r="I727" i="12"/>
  <c r="H727" i="12"/>
  <c r="G727" i="12"/>
  <c r="F727" i="12"/>
  <c r="E727" i="12"/>
  <c r="D727" i="12"/>
  <c r="N725" i="12"/>
  <c r="M725" i="12"/>
  <c r="L725" i="12"/>
  <c r="K725" i="12"/>
  <c r="J725" i="12"/>
  <c r="I725" i="12"/>
  <c r="H725" i="12"/>
  <c r="G725" i="12"/>
  <c r="F725" i="12"/>
  <c r="E725" i="12"/>
  <c r="D725" i="12"/>
  <c r="N723" i="12"/>
  <c r="M723" i="12"/>
  <c r="L723" i="12"/>
  <c r="K723" i="12"/>
  <c r="J723" i="12"/>
  <c r="I723" i="12"/>
  <c r="H723" i="12"/>
  <c r="G723" i="12"/>
  <c r="F723" i="12"/>
  <c r="E723" i="12"/>
  <c r="D723" i="12"/>
  <c r="N721" i="12"/>
  <c r="M721" i="12"/>
  <c r="L721" i="12"/>
  <c r="K721" i="12"/>
  <c r="J721" i="12"/>
  <c r="I721" i="12"/>
  <c r="H721" i="12"/>
  <c r="G721" i="12"/>
  <c r="F721" i="12"/>
  <c r="E721" i="12"/>
  <c r="D721" i="12"/>
  <c r="N719" i="12"/>
  <c r="M719" i="12"/>
  <c r="L719" i="12"/>
  <c r="K719" i="12"/>
  <c r="J719" i="12"/>
  <c r="I719" i="12"/>
  <c r="H719" i="12"/>
  <c r="G719" i="12"/>
  <c r="F719" i="12"/>
  <c r="E719" i="12"/>
  <c r="D719" i="12"/>
  <c r="N717" i="12"/>
  <c r="M717" i="12"/>
  <c r="L717" i="12"/>
  <c r="K717" i="12"/>
  <c r="J717" i="12"/>
  <c r="I717" i="12"/>
  <c r="H717" i="12"/>
  <c r="G717" i="12"/>
  <c r="F717" i="12"/>
  <c r="E717" i="12"/>
  <c r="D717" i="12"/>
  <c r="N715" i="12"/>
  <c r="M715" i="12"/>
  <c r="L715" i="12"/>
  <c r="K715" i="12"/>
  <c r="J715" i="12"/>
  <c r="I715" i="12"/>
  <c r="H715" i="12"/>
  <c r="G715" i="12"/>
  <c r="F715" i="12"/>
  <c r="E715" i="12"/>
  <c r="D715" i="12"/>
  <c r="N713" i="12"/>
  <c r="M713" i="12"/>
  <c r="L713" i="12"/>
  <c r="K713" i="12"/>
  <c r="J713" i="12"/>
  <c r="I713" i="12"/>
  <c r="H713" i="12"/>
  <c r="G713" i="12"/>
  <c r="F713" i="12"/>
  <c r="E713" i="12"/>
  <c r="D713" i="12"/>
  <c r="N711" i="12"/>
  <c r="M711" i="12"/>
  <c r="L711" i="12"/>
  <c r="K711" i="12"/>
  <c r="J711" i="12"/>
  <c r="I711" i="12"/>
  <c r="H711" i="12"/>
  <c r="G711" i="12"/>
  <c r="F711" i="12"/>
  <c r="E711" i="12"/>
  <c r="D711" i="12"/>
  <c r="N709" i="12"/>
  <c r="M709" i="12"/>
  <c r="L709" i="12"/>
  <c r="K709" i="12"/>
  <c r="J709" i="12"/>
  <c r="I709" i="12"/>
  <c r="H709" i="12"/>
  <c r="G709" i="12"/>
  <c r="F709" i="12"/>
  <c r="E709" i="12"/>
  <c r="D709" i="12"/>
  <c r="N707" i="12"/>
  <c r="M707" i="12"/>
  <c r="L707" i="12"/>
  <c r="K707" i="12"/>
  <c r="J707" i="12"/>
  <c r="I707" i="12"/>
  <c r="H707" i="12"/>
  <c r="G707" i="12"/>
  <c r="F707" i="12"/>
  <c r="E707" i="12"/>
  <c r="D707" i="12"/>
  <c r="N705" i="12"/>
  <c r="M705" i="12"/>
  <c r="L705" i="12"/>
  <c r="K705" i="12"/>
  <c r="J705" i="12"/>
  <c r="I705" i="12"/>
  <c r="H705" i="12"/>
  <c r="G705" i="12"/>
  <c r="F705" i="12"/>
  <c r="E705" i="12"/>
  <c r="D705" i="12"/>
  <c r="N703" i="12"/>
  <c r="M703" i="12"/>
  <c r="L703" i="12"/>
  <c r="K703" i="12"/>
  <c r="J703" i="12"/>
  <c r="I703" i="12"/>
  <c r="H703" i="12"/>
  <c r="G703" i="12"/>
  <c r="F703" i="12"/>
  <c r="E703" i="12"/>
  <c r="D703" i="12"/>
  <c r="N701" i="12"/>
  <c r="M701" i="12"/>
  <c r="L701" i="12"/>
  <c r="K701" i="12"/>
  <c r="J701" i="12"/>
  <c r="I701" i="12"/>
  <c r="H701" i="12"/>
  <c r="G701" i="12"/>
  <c r="F701" i="12"/>
  <c r="E701" i="12"/>
  <c r="D701" i="12"/>
  <c r="N699" i="12"/>
  <c r="M699" i="12"/>
  <c r="L699" i="12"/>
  <c r="K699" i="12"/>
  <c r="J699" i="12"/>
  <c r="I699" i="12"/>
  <c r="H699" i="12"/>
  <c r="G699" i="12"/>
  <c r="F699" i="12"/>
  <c r="E699" i="12"/>
  <c r="D699" i="12"/>
  <c r="N697" i="12"/>
  <c r="M697" i="12"/>
  <c r="L697" i="12"/>
  <c r="K697" i="12"/>
  <c r="J697" i="12"/>
  <c r="I697" i="12"/>
  <c r="H697" i="12"/>
  <c r="G697" i="12"/>
  <c r="F697" i="12"/>
  <c r="E697" i="12"/>
  <c r="D697" i="12"/>
  <c r="N695" i="12"/>
  <c r="M695" i="12"/>
  <c r="L695" i="12"/>
  <c r="K695" i="12"/>
  <c r="J695" i="12"/>
  <c r="I695" i="12"/>
  <c r="H695" i="12"/>
  <c r="G695" i="12"/>
  <c r="F695" i="12"/>
  <c r="E695" i="12"/>
  <c r="D695" i="12"/>
  <c r="N693" i="12"/>
  <c r="M693" i="12"/>
  <c r="L693" i="12"/>
  <c r="K693" i="12"/>
  <c r="J693" i="12"/>
  <c r="I693" i="12"/>
  <c r="H693" i="12"/>
  <c r="G693" i="12"/>
  <c r="F693" i="12"/>
  <c r="E693" i="12"/>
  <c r="D693" i="12"/>
  <c r="N691" i="12"/>
  <c r="M691" i="12"/>
  <c r="L691" i="12"/>
  <c r="K691" i="12"/>
  <c r="J691" i="12"/>
  <c r="I691" i="12"/>
  <c r="H691" i="12"/>
  <c r="G691" i="12"/>
  <c r="F691" i="12"/>
  <c r="E691" i="12"/>
  <c r="D691" i="12"/>
  <c r="N689" i="12"/>
  <c r="M689" i="12"/>
  <c r="L689" i="12"/>
  <c r="K689" i="12"/>
  <c r="J689" i="12"/>
  <c r="I689" i="12"/>
  <c r="H689" i="12"/>
  <c r="G689" i="12"/>
  <c r="F689" i="12"/>
  <c r="E689" i="12"/>
  <c r="D689" i="12"/>
  <c r="N687" i="12"/>
  <c r="M687" i="12"/>
  <c r="L687" i="12"/>
  <c r="K687" i="12"/>
  <c r="J687" i="12"/>
  <c r="I687" i="12"/>
  <c r="H687" i="12"/>
  <c r="G687" i="12"/>
  <c r="F687" i="12"/>
  <c r="E687" i="12"/>
  <c r="D687" i="12"/>
  <c r="N685" i="12"/>
  <c r="M685" i="12"/>
  <c r="L685" i="12"/>
  <c r="K685" i="12"/>
  <c r="J685" i="12"/>
  <c r="I685" i="12"/>
  <c r="H685" i="12"/>
  <c r="G685" i="12"/>
  <c r="F685" i="12"/>
  <c r="E685" i="12"/>
  <c r="D685" i="12"/>
  <c r="N683" i="12"/>
  <c r="M683" i="12"/>
  <c r="L683" i="12"/>
  <c r="K683" i="12"/>
  <c r="J683" i="12"/>
  <c r="I683" i="12"/>
  <c r="H683" i="12"/>
  <c r="G683" i="12"/>
  <c r="F683" i="12"/>
  <c r="E683" i="12"/>
  <c r="D683" i="12"/>
  <c r="N681" i="12"/>
  <c r="M681" i="12"/>
  <c r="L681" i="12"/>
  <c r="K681" i="12"/>
  <c r="J681" i="12"/>
  <c r="I681" i="12"/>
  <c r="H681" i="12"/>
  <c r="G681" i="12"/>
  <c r="F681" i="12"/>
  <c r="E681" i="12"/>
  <c r="D681" i="12"/>
  <c r="N679" i="12"/>
  <c r="M679" i="12"/>
  <c r="L679" i="12"/>
  <c r="K679" i="12"/>
  <c r="J679" i="12"/>
  <c r="I679" i="12"/>
  <c r="H679" i="12"/>
  <c r="G679" i="12"/>
  <c r="F679" i="12"/>
  <c r="E679" i="12"/>
  <c r="D679" i="12"/>
  <c r="N677" i="12"/>
  <c r="M677" i="12"/>
  <c r="L677" i="12"/>
  <c r="K677" i="12"/>
  <c r="J677" i="12"/>
  <c r="I677" i="12"/>
  <c r="H677" i="12"/>
  <c r="G677" i="12"/>
  <c r="F677" i="12"/>
  <c r="E677" i="12"/>
  <c r="D677" i="12"/>
  <c r="N675" i="12"/>
  <c r="M675" i="12"/>
  <c r="L675" i="12"/>
  <c r="K675" i="12"/>
  <c r="J675" i="12"/>
  <c r="I675" i="12"/>
  <c r="H675" i="12"/>
  <c r="G675" i="12"/>
  <c r="F675" i="12"/>
  <c r="E675" i="12"/>
  <c r="D675" i="12"/>
  <c r="N673" i="12"/>
  <c r="M673" i="12"/>
  <c r="L673" i="12"/>
  <c r="K673" i="12"/>
  <c r="J673" i="12"/>
  <c r="I673" i="12"/>
  <c r="H673" i="12"/>
  <c r="G673" i="12"/>
  <c r="F673" i="12"/>
  <c r="E673" i="12"/>
  <c r="D673" i="12"/>
  <c r="N671" i="12"/>
  <c r="M671" i="12"/>
  <c r="L671" i="12"/>
  <c r="K671" i="12"/>
  <c r="J671" i="12"/>
  <c r="I671" i="12"/>
  <c r="H671" i="12"/>
  <c r="G671" i="12"/>
  <c r="F671" i="12"/>
  <c r="E671" i="12"/>
  <c r="D671" i="12"/>
  <c r="N669" i="12"/>
  <c r="M669" i="12"/>
  <c r="L669" i="12"/>
  <c r="K669" i="12"/>
  <c r="J669" i="12"/>
  <c r="I669" i="12"/>
  <c r="H669" i="12"/>
  <c r="G669" i="12"/>
  <c r="F669" i="12"/>
  <c r="E669" i="12"/>
  <c r="D669" i="12"/>
  <c r="N667" i="12"/>
  <c r="M667" i="12"/>
  <c r="L667" i="12"/>
  <c r="K667" i="12"/>
  <c r="J667" i="12"/>
  <c r="I667" i="12"/>
  <c r="H667" i="12"/>
  <c r="G667" i="12"/>
  <c r="F667" i="12"/>
  <c r="E667" i="12"/>
  <c r="D667" i="12"/>
  <c r="N665" i="12"/>
  <c r="M665" i="12"/>
  <c r="L665" i="12"/>
  <c r="K665" i="12"/>
  <c r="J665" i="12"/>
  <c r="I665" i="12"/>
  <c r="H665" i="12"/>
  <c r="G665" i="12"/>
  <c r="F665" i="12"/>
  <c r="E665" i="12"/>
  <c r="D665" i="12"/>
  <c r="N663" i="12"/>
  <c r="M663" i="12"/>
  <c r="L663" i="12"/>
  <c r="K663" i="12"/>
  <c r="J663" i="12"/>
  <c r="I663" i="12"/>
  <c r="H663" i="12"/>
  <c r="G663" i="12"/>
  <c r="F663" i="12"/>
  <c r="E663" i="12"/>
  <c r="D663" i="12"/>
  <c r="N661" i="12"/>
  <c r="M661" i="12"/>
  <c r="L661" i="12"/>
  <c r="K661" i="12"/>
  <c r="J661" i="12"/>
  <c r="I661" i="12"/>
  <c r="H661" i="12"/>
  <c r="G661" i="12"/>
  <c r="F661" i="12"/>
  <c r="E661" i="12"/>
  <c r="D661" i="12"/>
  <c r="N659" i="12"/>
  <c r="M659" i="12"/>
  <c r="L659" i="12"/>
  <c r="K659" i="12"/>
  <c r="J659" i="12"/>
  <c r="I659" i="12"/>
  <c r="H659" i="12"/>
  <c r="G659" i="12"/>
  <c r="F659" i="12"/>
  <c r="E659" i="12"/>
  <c r="D659" i="12"/>
  <c r="N657" i="12"/>
  <c r="M657" i="12"/>
  <c r="L657" i="12"/>
  <c r="K657" i="12"/>
  <c r="J657" i="12"/>
  <c r="I657" i="12"/>
  <c r="H657" i="12"/>
  <c r="G657" i="12"/>
  <c r="F657" i="12"/>
  <c r="E657" i="12"/>
  <c r="D657" i="12"/>
  <c r="N655" i="12"/>
  <c r="M655" i="12"/>
  <c r="L655" i="12"/>
  <c r="K655" i="12"/>
  <c r="J655" i="12"/>
  <c r="I655" i="12"/>
  <c r="H655" i="12"/>
  <c r="G655" i="12"/>
  <c r="F655" i="12"/>
  <c r="E655" i="12"/>
  <c r="D655" i="12"/>
  <c r="N653" i="12"/>
  <c r="M653" i="12"/>
  <c r="L653" i="12"/>
  <c r="K653" i="12"/>
  <c r="J653" i="12"/>
  <c r="I653" i="12"/>
  <c r="H653" i="12"/>
  <c r="G653" i="12"/>
  <c r="F653" i="12"/>
  <c r="E653" i="12"/>
  <c r="D653" i="12"/>
  <c r="N651" i="12"/>
  <c r="M651" i="12"/>
  <c r="L651" i="12"/>
  <c r="K651" i="12"/>
  <c r="J651" i="12"/>
  <c r="I651" i="12"/>
  <c r="H651" i="12"/>
  <c r="G651" i="12"/>
  <c r="F651" i="12"/>
  <c r="E651" i="12"/>
  <c r="D651" i="12"/>
  <c r="N649" i="12"/>
  <c r="M649" i="12"/>
  <c r="L649" i="12"/>
  <c r="K649" i="12"/>
  <c r="J649" i="12"/>
  <c r="I649" i="12"/>
  <c r="H649" i="12"/>
  <c r="G649" i="12"/>
  <c r="F649" i="12"/>
  <c r="E649" i="12"/>
  <c r="D649" i="12"/>
  <c r="N647" i="12"/>
  <c r="M647" i="12"/>
  <c r="L647" i="12"/>
  <c r="K647" i="12"/>
  <c r="J647" i="12"/>
  <c r="I647" i="12"/>
  <c r="H647" i="12"/>
  <c r="G647" i="12"/>
  <c r="F647" i="12"/>
  <c r="E647" i="12"/>
  <c r="D647" i="12"/>
  <c r="N645" i="12"/>
  <c r="M645" i="12"/>
  <c r="L645" i="12"/>
  <c r="K645" i="12"/>
  <c r="J645" i="12"/>
  <c r="I645" i="12"/>
  <c r="H645" i="12"/>
  <c r="G645" i="12"/>
  <c r="F645" i="12"/>
  <c r="E645" i="12"/>
  <c r="D645" i="12"/>
  <c r="N643" i="12"/>
  <c r="M643" i="12"/>
  <c r="L643" i="12"/>
  <c r="K643" i="12"/>
  <c r="J643" i="12"/>
  <c r="I643" i="12"/>
  <c r="H643" i="12"/>
  <c r="G643" i="12"/>
  <c r="F643" i="12"/>
  <c r="E643" i="12"/>
  <c r="D643" i="12"/>
  <c r="N641" i="12"/>
  <c r="M641" i="12"/>
  <c r="L641" i="12"/>
  <c r="K641" i="12"/>
  <c r="J641" i="12"/>
  <c r="I641" i="12"/>
  <c r="H641" i="12"/>
  <c r="G641" i="12"/>
  <c r="F641" i="12"/>
  <c r="E641" i="12"/>
  <c r="D641" i="12"/>
  <c r="N639" i="12"/>
  <c r="M639" i="12"/>
  <c r="L639" i="12"/>
  <c r="K639" i="12"/>
  <c r="J639" i="12"/>
  <c r="I639" i="12"/>
  <c r="H639" i="12"/>
  <c r="G639" i="12"/>
  <c r="F639" i="12"/>
  <c r="E639" i="12"/>
  <c r="D639" i="12"/>
  <c r="N637" i="12"/>
  <c r="M637" i="12"/>
  <c r="L637" i="12"/>
  <c r="K637" i="12"/>
  <c r="J637" i="12"/>
  <c r="I637" i="12"/>
  <c r="H637" i="12"/>
  <c r="G637" i="12"/>
  <c r="F637" i="12"/>
  <c r="E637" i="12"/>
  <c r="D637" i="12"/>
  <c r="N635" i="12"/>
  <c r="M635" i="12"/>
  <c r="L635" i="12"/>
  <c r="K635" i="12"/>
  <c r="J635" i="12"/>
  <c r="I635" i="12"/>
  <c r="H635" i="12"/>
  <c r="G635" i="12"/>
  <c r="F635" i="12"/>
  <c r="E635" i="12"/>
  <c r="D635" i="12"/>
  <c r="N633" i="12"/>
  <c r="M633" i="12"/>
  <c r="L633" i="12"/>
  <c r="K633" i="12"/>
  <c r="J633" i="12"/>
  <c r="I633" i="12"/>
  <c r="H633" i="12"/>
  <c r="G633" i="12"/>
  <c r="F633" i="12"/>
  <c r="E633" i="12"/>
  <c r="D633" i="12"/>
  <c r="N631" i="12"/>
  <c r="M631" i="12"/>
  <c r="L631" i="12"/>
  <c r="K631" i="12"/>
  <c r="J631" i="12"/>
  <c r="I631" i="12"/>
  <c r="H631" i="12"/>
  <c r="G631" i="12"/>
  <c r="F631" i="12"/>
  <c r="E631" i="12"/>
  <c r="D631" i="12"/>
  <c r="N629" i="12"/>
  <c r="M629" i="12"/>
  <c r="L629" i="12"/>
  <c r="K629" i="12"/>
  <c r="J629" i="12"/>
  <c r="I629" i="12"/>
  <c r="H629" i="12"/>
  <c r="G629" i="12"/>
  <c r="F629" i="12"/>
  <c r="E629" i="12"/>
  <c r="D629" i="12"/>
  <c r="N627" i="12"/>
  <c r="M627" i="12"/>
  <c r="L627" i="12"/>
  <c r="K627" i="12"/>
  <c r="J627" i="12"/>
  <c r="I627" i="12"/>
  <c r="H627" i="12"/>
  <c r="G627" i="12"/>
  <c r="F627" i="12"/>
  <c r="E627" i="12"/>
  <c r="D627" i="12"/>
  <c r="N625" i="12"/>
  <c r="M625" i="12"/>
  <c r="L625" i="12"/>
  <c r="K625" i="12"/>
  <c r="J625" i="12"/>
  <c r="I625" i="12"/>
  <c r="H625" i="12"/>
  <c r="G625" i="12"/>
  <c r="F625" i="12"/>
  <c r="E625" i="12"/>
  <c r="D625" i="12"/>
  <c r="N623" i="12"/>
  <c r="M623" i="12"/>
  <c r="L623" i="12"/>
  <c r="K623" i="12"/>
  <c r="J623" i="12"/>
  <c r="I623" i="12"/>
  <c r="H623" i="12"/>
  <c r="G623" i="12"/>
  <c r="F623" i="12"/>
  <c r="E623" i="12"/>
  <c r="D623" i="12"/>
  <c r="N621" i="12"/>
  <c r="M621" i="12"/>
  <c r="L621" i="12"/>
  <c r="K621" i="12"/>
  <c r="J621" i="12"/>
  <c r="I621" i="12"/>
  <c r="H621" i="12"/>
  <c r="G621" i="12"/>
  <c r="F621" i="12"/>
  <c r="E621" i="12"/>
  <c r="D621" i="12"/>
  <c r="N619" i="12"/>
  <c r="M619" i="12"/>
  <c r="L619" i="12"/>
  <c r="K619" i="12"/>
  <c r="J619" i="12"/>
  <c r="I619" i="12"/>
  <c r="H619" i="12"/>
  <c r="G619" i="12"/>
  <c r="F619" i="12"/>
  <c r="E619" i="12"/>
  <c r="D619" i="12"/>
  <c r="N617" i="12"/>
  <c r="M617" i="12"/>
  <c r="L617" i="12"/>
  <c r="K617" i="12"/>
  <c r="J617" i="12"/>
  <c r="I617" i="12"/>
  <c r="H617" i="12"/>
  <c r="G617" i="12"/>
  <c r="F617" i="12"/>
  <c r="E617" i="12"/>
  <c r="D617" i="12"/>
  <c r="N615" i="12"/>
  <c r="M615" i="12"/>
  <c r="L615" i="12"/>
  <c r="K615" i="12"/>
  <c r="J615" i="12"/>
  <c r="I615" i="12"/>
  <c r="H615" i="12"/>
  <c r="G615" i="12"/>
  <c r="F615" i="12"/>
  <c r="E615" i="12"/>
  <c r="D615" i="12"/>
  <c r="N613" i="12"/>
  <c r="M613" i="12"/>
  <c r="L613" i="12"/>
  <c r="K613" i="12"/>
  <c r="J613" i="12"/>
  <c r="I613" i="12"/>
  <c r="H613" i="12"/>
  <c r="G613" i="12"/>
  <c r="F613" i="12"/>
  <c r="E613" i="12"/>
  <c r="D613" i="12"/>
  <c r="N611" i="12"/>
  <c r="M611" i="12"/>
  <c r="L611" i="12"/>
  <c r="K611" i="12"/>
  <c r="J611" i="12"/>
  <c r="I611" i="12"/>
  <c r="H611" i="12"/>
  <c r="G611" i="12"/>
  <c r="F611" i="12"/>
  <c r="E611" i="12"/>
  <c r="D611" i="12"/>
  <c r="N609" i="12"/>
  <c r="M609" i="12"/>
  <c r="L609" i="12"/>
  <c r="K609" i="12"/>
  <c r="J609" i="12"/>
  <c r="I609" i="12"/>
  <c r="H609" i="12"/>
  <c r="G609" i="12"/>
  <c r="F609" i="12"/>
  <c r="E609" i="12"/>
  <c r="D609" i="12"/>
  <c r="N607" i="12"/>
  <c r="M607" i="12"/>
  <c r="L607" i="12"/>
  <c r="K607" i="12"/>
  <c r="J607" i="12"/>
  <c r="I607" i="12"/>
  <c r="H607" i="12"/>
  <c r="G607" i="12"/>
  <c r="F607" i="12"/>
  <c r="E607" i="12"/>
  <c r="D607" i="12"/>
  <c r="N605" i="12"/>
  <c r="M605" i="12"/>
  <c r="L605" i="12"/>
  <c r="K605" i="12"/>
  <c r="J605" i="12"/>
  <c r="I605" i="12"/>
  <c r="H605" i="12"/>
  <c r="G605" i="12"/>
  <c r="F605" i="12"/>
  <c r="E605" i="12"/>
  <c r="D605" i="12"/>
  <c r="N603" i="12"/>
  <c r="M603" i="12"/>
  <c r="L603" i="12"/>
  <c r="K603" i="12"/>
  <c r="J603" i="12"/>
  <c r="I603" i="12"/>
  <c r="H603" i="12"/>
  <c r="G603" i="12"/>
  <c r="F603" i="12"/>
  <c r="E603" i="12"/>
  <c r="D603" i="12"/>
  <c r="N601" i="12"/>
  <c r="M601" i="12"/>
  <c r="L601" i="12"/>
  <c r="K601" i="12"/>
  <c r="J601" i="12"/>
  <c r="I601" i="12"/>
  <c r="H601" i="12"/>
  <c r="G601" i="12"/>
  <c r="F601" i="12"/>
  <c r="E601" i="12"/>
  <c r="D601" i="12"/>
  <c r="N599" i="12"/>
  <c r="M599" i="12"/>
  <c r="L599" i="12"/>
  <c r="K599" i="12"/>
  <c r="J599" i="12"/>
  <c r="I599" i="12"/>
  <c r="H599" i="12"/>
  <c r="G599" i="12"/>
  <c r="F599" i="12"/>
  <c r="E599" i="12"/>
  <c r="D599" i="12"/>
  <c r="N597" i="12"/>
  <c r="M597" i="12"/>
  <c r="L597" i="12"/>
  <c r="K597" i="12"/>
  <c r="J597" i="12"/>
  <c r="I597" i="12"/>
  <c r="H597" i="12"/>
  <c r="G597" i="12"/>
  <c r="F597" i="12"/>
  <c r="E597" i="12"/>
  <c r="D597" i="12"/>
  <c r="N595" i="12"/>
  <c r="M595" i="12"/>
  <c r="L595" i="12"/>
  <c r="K595" i="12"/>
  <c r="J595" i="12"/>
  <c r="I595" i="12"/>
  <c r="H595" i="12"/>
  <c r="G595" i="12"/>
  <c r="F595" i="12"/>
  <c r="E595" i="12"/>
  <c r="D595" i="12"/>
  <c r="N593" i="12"/>
  <c r="M593" i="12"/>
  <c r="L593" i="12"/>
  <c r="K593" i="12"/>
  <c r="J593" i="12"/>
  <c r="I593" i="12"/>
  <c r="H593" i="12"/>
  <c r="G593" i="12"/>
  <c r="F593" i="12"/>
  <c r="E593" i="12"/>
  <c r="D593" i="12"/>
  <c r="N591" i="12"/>
  <c r="M591" i="12"/>
  <c r="L591" i="12"/>
  <c r="K591" i="12"/>
  <c r="J591" i="12"/>
  <c r="I591" i="12"/>
  <c r="H591" i="12"/>
  <c r="G591" i="12"/>
  <c r="F591" i="12"/>
  <c r="E591" i="12"/>
  <c r="D591" i="12"/>
  <c r="N589" i="12"/>
  <c r="M589" i="12"/>
  <c r="L589" i="12"/>
  <c r="K589" i="12"/>
  <c r="J589" i="12"/>
  <c r="I589" i="12"/>
  <c r="H589" i="12"/>
  <c r="G589" i="12"/>
  <c r="F589" i="12"/>
  <c r="E589" i="12"/>
  <c r="D589" i="12"/>
  <c r="N587" i="12"/>
  <c r="M587" i="12"/>
  <c r="L587" i="12"/>
  <c r="K587" i="12"/>
  <c r="J587" i="12"/>
  <c r="I587" i="12"/>
  <c r="H587" i="12"/>
  <c r="G587" i="12"/>
  <c r="F587" i="12"/>
  <c r="E587" i="12"/>
  <c r="D587" i="12"/>
  <c r="N585" i="12"/>
  <c r="M585" i="12"/>
  <c r="L585" i="12"/>
  <c r="K585" i="12"/>
  <c r="J585" i="12"/>
  <c r="I585" i="12"/>
  <c r="H585" i="12"/>
  <c r="G585" i="12"/>
  <c r="F585" i="12"/>
  <c r="E585" i="12"/>
  <c r="D585" i="12"/>
  <c r="N583" i="12"/>
  <c r="M583" i="12"/>
  <c r="L583" i="12"/>
  <c r="K583" i="12"/>
  <c r="J583" i="12"/>
  <c r="I583" i="12"/>
  <c r="H583" i="12"/>
  <c r="G583" i="12"/>
  <c r="F583" i="12"/>
  <c r="E583" i="12"/>
  <c r="D583" i="12"/>
  <c r="N581" i="12"/>
  <c r="M581" i="12"/>
  <c r="L581" i="12"/>
  <c r="K581" i="12"/>
  <c r="J581" i="12"/>
  <c r="I581" i="12"/>
  <c r="H581" i="12"/>
  <c r="G581" i="12"/>
  <c r="F581" i="12"/>
  <c r="E581" i="12"/>
  <c r="D581" i="12"/>
  <c r="N579" i="12"/>
  <c r="M579" i="12"/>
  <c r="L579" i="12"/>
  <c r="K579" i="12"/>
  <c r="J579" i="12"/>
  <c r="I579" i="12"/>
  <c r="H579" i="12"/>
  <c r="G579" i="12"/>
  <c r="F579" i="12"/>
  <c r="E579" i="12"/>
  <c r="D579" i="12"/>
  <c r="N577" i="12"/>
  <c r="M577" i="12"/>
  <c r="L577" i="12"/>
  <c r="K577" i="12"/>
  <c r="J577" i="12"/>
  <c r="I577" i="12"/>
  <c r="H577" i="12"/>
  <c r="G577" i="12"/>
  <c r="F577" i="12"/>
  <c r="E577" i="12"/>
  <c r="D577" i="12"/>
  <c r="N575" i="12"/>
  <c r="M575" i="12"/>
  <c r="L575" i="12"/>
  <c r="K575" i="12"/>
  <c r="J575" i="12"/>
  <c r="I575" i="12"/>
  <c r="H575" i="12"/>
  <c r="G575" i="12"/>
  <c r="F575" i="12"/>
  <c r="E575" i="12"/>
  <c r="D575" i="12"/>
  <c r="N573" i="12"/>
  <c r="M573" i="12"/>
  <c r="L573" i="12"/>
  <c r="K573" i="12"/>
  <c r="J573" i="12"/>
  <c r="I573" i="12"/>
  <c r="H573" i="12"/>
  <c r="G573" i="12"/>
  <c r="F573" i="12"/>
  <c r="E573" i="12"/>
  <c r="D573" i="12"/>
  <c r="N571" i="12"/>
  <c r="M571" i="12"/>
  <c r="L571" i="12"/>
  <c r="K571" i="12"/>
  <c r="J571" i="12"/>
  <c r="I571" i="12"/>
  <c r="H571" i="12"/>
  <c r="G571" i="12"/>
  <c r="F571" i="12"/>
  <c r="E571" i="12"/>
  <c r="D571" i="12"/>
  <c r="N569" i="12"/>
  <c r="M569" i="12"/>
  <c r="L569" i="12"/>
  <c r="K569" i="12"/>
  <c r="J569" i="12"/>
  <c r="I569" i="12"/>
  <c r="H569" i="12"/>
  <c r="G569" i="12"/>
  <c r="F569" i="12"/>
  <c r="E569" i="12"/>
  <c r="D569" i="12"/>
  <c r="N567" i="12"/>
  <c r="M567" i="12"/>
  <c r="L567" i="12"/>
  <c r="K567" i="12"/>
  <c r="J567" i="12"/>
  <c r="I567" i="12"/>
  <c r="H567" i="12"/>
  <c r="G567" i="12"/>
  <c r="F567" i="12"/>
  <c r="E567" i="12"/>
  <c r="D567" i="12"/>
  <c r="N565" i="12"/>
  <c r="M565" i="12"/>
  <c r="L565" i="12"/>
  <c r="K565" i="12"/>
  <c r="J565" i="12"/>
  <c r="I565" i="12"/>
  <c r="H565" i="12"/>
  <c r="G565" i="12"/>
  <c r="F565" i="12"/>
  <c r="E565" i="12"/>
  <c r="D565" i="12"/>
  <c r="N563" i="12"/>
  <c r="M563" i="12"/>
  <c r="L563" i="12"/>
  <c r="K563" i="12"/>
  <c r="J563" i="12"/>
  <c r="I563" i="12"/>
  <c r="H563" i="12"/>
  <c r="G563" i="12"/>
  <c r="F563" i="12"/>
  <c r="E563" i="12"/>
  <c r="D563" i="12"/>
  <c r="N561" i="12"/>
  <c r="M561" i="12"/>
  <c r="L561" i="12"/>
  <c r="K561" i="12"/>
  <c r="J561" i="12"/>
  <c r="I561" i="12"/>
  <c r="H561" i="12"/>
  <c r="G561" i="12"/>
  <c r="F561" i="12"/>
  <c r="E561" i="12"/>
  <c r="D561" i="12"/>
  <c r="N559" i="12"/>
  <c r="M559" i="12"/>
  <c r="L559" i="12"/>
  <c r="K559" i="12"/>
  <c r="J559" i="12"/>
  <c r="I559" i="12"/>
  <c r="H559" i="12"/>
  <c r="G559" i="12"/>
  <c r="F559" i="12"/>
  <c r="E559" i="12"/>
  <c r="D559" i="12"/>
  <c r="N557" i="12"/>
  <c r="M557" i="12"/>
  <c r="L557" i="12"/>
  <c r="K557" i="12"/>
  <c r="J557" i="12"/>
  <c r="I557" i="12"/>
  <c r="H557" i="12"/>
  <c r="G557" i="12"/>
  <c r="F557" i="12"/>
  <c r="E557" i="12"/>
  <c r="D557" i="12"/>
  <c r="N555" i="12"/>
  <c r="M555" i="12"/>
  <c r="L555" i="12"/>
  <c r="K555" i="12"/>
  <c r="J555" i="12"/>
  <c r="I555" i="12"/>
  <c r="H555" i="12"/>
  <c r="G555" i="12"/>
  <c r="F555" i="12"/>
  <c r="E555" i="12"/>
  <c r="D555" i="12"/>
  <c r="N553" i="12"/>
  <c r="M553" i="12"/>
  <c r="L553" i="12"/>
  <c r="K553" i="12"/>
  <c r="J553" i="12"/>
  <c r="I553" i="12"/>
  <c r="H553" i="12"/>
  <c r="G553" i="12"/>
  <c r="F553" i="12"/>
  <c r="E553" i="12"/>
  <c r="D553" i="12"/>
  <c r="N551" i="12"/>
  <c r="M551" i="12"/>
  <c r="L551" i="12"/>
  <c r="K551" i="12"/>
  <c r="J551" i="12"/>
  <c r="I551" i="12"/>
  <c r="H551" i="12"/>
  <c r="G551" i="12"/>
  <c r="F551" i="12"/>
  <c r="E551" i="12"/>
  <c r="D551" i="12"/>
  <c r="N549" i="12"/>
  <c r="M549" i="12"/>
  <c r="L549" i="12"/>
  <c r="K549" i="12"/>
  <c r="J549" i="12"/>
  <c r="I549" i="12"/>
  <c r="H549" i="12"/>
  <c r="G549" i="12"/>
  <c r="F549" i="12"/>
  <c r="E549" i="12"/>
  <c r="D549" i="12"/>
  <c r="N547" i="12"/>
  <c r="M547" i="12"/>
  <c r="L547" i="12"/>
  <c r="K547" i="12"/>
  <c r="J547" i="12"/>
  <c r="I547" i="12"/>
  <c r="H547" i="12"/>
  <c r="G547" i="12"/>
  <c r="F547" i="12"/>
  <c r="E547" i="12"/>
  <c r="D547" i="12"/>
  <c r="N545" i="12"/>
  <c r="M545" i="12"/>
  <c r="L545" i="12"/>
  <c r="K545" i="12"/>
  <c r="J545" i="12"/>
  <c r="I545" i="12"/>
  <c r="H545" i="12"/>
  <c r="G545" i="12"/>
  <c r="F545" i="12"/>
  <c r="E545" i="12"/>
  <c r="D545" i="12"/>
  <c r="N543" i="12"/>
  <c r="M543" i="12"/>
  <c r="L543" i="12"/>
  <c r="K543" i="12"/>
  <c r="J543" i="12"/>
  <c r="I543" i="12"/>
  <c r="H543" i="12"/>
  <c r="G543" i="12"/>
  <c r="F543" i="12"/>
  <c r="E543" i="12"/>
  <c r="D543" i="12"/>
  <c r="N541" i="12"/>
  <c r="M541" i="12"/>
  <c r="L541" i="12"/>
  <c r="K541" i="12"/>
  <c r="J541" i="12"/>
  <c r="I541" i="12"/>
  <c r="H541" i="12"/>
  <c r="G541" i="12"/>
  <c r="F541" i="12"/>
  <c r="E541" i="12"/>
  <c r="D541" i="12"/>
  <c r="N539" i="12"/>
  <c r="M539" i="12"/>
  <c r="L539" i="12"/>
  <c r="K539" i="12"/>
  <c r="J539" i="12"/>
  <c r="I539" i="12"/>
  <c r="H539" i="12"/>
  <c r="G539" i="12"/>
  <c r="F539" i="12"/>
  <c r="E539" i="12"/>
  <c r="D539" i="12"/>
  <c r="N537" i="12"/>
  <c r="M537" i="12"/>
  <c r="L537" i="12"/>
  <c r="K537" i="12"/>
  <c r="J537" i="12"/>
  <c r="I537" i="12"/>
  <c r="H537" i="12"/>
  <c r="G537" i="12"/>
  <c r="F537" i="12"/>
  <c r="E537" i="12"/>
  <c r="D537" i="12"/>
  <c r="N535" i="12"/>
  <c r="M535" i="12"/>
  <c r="L535" i="12"/>
  <c r="K535" i="12"/>
  <c r="J535" i="12"/>
  <c r="I535" i="12"/>
  <c r="H535" i="12"/>
  <c r="G535" i="12"/>
  <c r="F535" i="12"/>
  <c r="E535" i="12"/>
  <c r="D535" i="12"/>
  <c r="N533" i="12"/>
  <c r="M533" i="12"/>
  <c r="L533" i="12"/>
  <c r="K533" i="12"/>
  <c r="J533" i="12"/>
  <c r="I533" i="12"/>
  <c r="H533" i="12"/>
  <c r="G533" i="12"/>
  <c r="F533" i="12"/>
  <c r="E533" i="12"/>
  <c r="D533" i="12"/>
  <c r="N531" i="12"/>
  <c r="M531" i="12"/>
  <c r="L531" i="12"/>
  <c r="K531" i="12"/>
  <c r="J531" i="12"/>
  <c r="I531" i="12"/>
  <c r="H531" i="12"/>
  <c r="G531" i="12"/>
  <c r="F531" i="12"/>
  <c r="E531" i="12"/>
  <c r="D531" i="12"/>
  <c r="N529" i="12"/>
  <c r="M529" i="12"/>
  <c r="L529" i="12"/>
  <c r="K529" i="12"/>
  <c r="J529" i="12"/>
  <c r="I529" i="12"/>
  <c r="H529" i="12"/>
  <c r="G529" i="12"/>
  <c r="F529" i="12"/>
  <c r="E529" i="12"/>
  <c r="D529" i="12"/>
  <c r="N527" i="12"/>
  <c r="M527" i="12"/>
  <c r="L527" i="12"/>
  <c r="K527" i="12"/>
  <c r="J527" i="12"/>
  <c r="I527" i="12"/>
  <c r="H527" i="12"/>
  <c r="G527" i="12"/>
  <c r="F527" i="12"/>
  <c r="E527" i="12"/>
  <c r="D527" i="12"/>
  <c r="N525" i="12"/>
  <c r="M525" i="12"/>
  <c r="L525" i="12"/>
  <c r="K525" i="12"/>
  <c r="J525" i="12"/>
  <c r="I525" i="12"/>
  <c r="H525" i="12"/>
  <c r="G525" i="12"/>
  <c r="F525" i="12"/>
  <c r="E525" i="12"/>
  <c r="D525" i="12"/>
  <c r="N523" i="12"/>
  <c r="M523" i="12"/>
  <c r="L523" i="12"/>
  <c r="K523" i="12"/>
  <c r="J523" i="12"/>
  <c r="I523" i="12"/>
  <c r="H523" i="12"/>
  <c r="G523" i="12"/>
  <c r="F523" i="12"/>
  <c r="E523" i="12"/>
  <c r="D523" i="12"/>
  <c r="N521" i="12"/>
  <c r="M521" i="12"/>
  <c r="L521" i="12"/>
  <c r="K521" i="12"/>
  <c r="J521" i="12"/>
  <c r="I521" i="12"/>
  <c r="H521" i="12"/>
  <c r="G521" i="12"/>
  <c r="F521" i="12"/>
  <c r="E521" i="12"/>
  <c r="D521" i="12"/>
  <c r="N519" i="12"/>
  <c r="M519" i="12"/>
  <c r="L519" i="12"/>
  <c r="K519" i="12"/>
  <c r="J519" i="12"/>
  <c r="I519" i="12"/>
  <c r="H519" i="12"/>
  <c r="G519" i="12"/>
  <c r="F519" i="12"/>
  <c r="E519" i="12"/>
  <c r="D519" i="12"/>
  <c r="N517" i="12"/>
  <c r="M517" i="12"/>
  <c r="L517" i="12"/>
  <c r="K517" i="12"/>
  <c r="J517" i="12"/>
  <c r="I517" i="12"/>
  <c r="H517" i="12"/>
  <c r="G517" i="12"/>
  <c r="F517" i="12"/>
  <c r="E517" i="12"/>
  <c r="D517" i="12"/>
  <c r="N515" i="12"/>
  <c r="M515" i="12"/>
  <c r="L515" i="12"/>
  <c r="K515" i="12"/>
  <c r="J515" i="12"/>
  <c r="I515" i="12"/>
  <c r="H515" i="12"/>
  <c r="G515" i="12"/>
  <c r="F515" i="12"/>
  <c r="E515" i="12"/>
  <c r="D515" i="12"/>
  <c r="N513" i="12"/>
  <c r="M513" i="12"/>
  <c r="L513" i="12"/>
  <c r="K513" i="12"/>
  <c r="J513" i="12"/>
  <c r="I513" i="12"/>
  <c r="H513" i="12"/>
  <c r="G513" i="12"/>
  <c r="F513" i="12"/>
  <c r="E513" i="12"/>
  <c r="D513" i="12"/>
  <c r="N511" i="12"/>
  <c r="M511" i="12"/>
  <c r="L511" i="12"/>
  <c r="K511" i="12"/>
  <c r="J511" i="12"/>
  <c r="I511" i="12"/>
  <c r="H511" i="12"/>
  <c r="G511" i="12"/>
  <c r="F511" i="12"/>
  <c r="E511" i="12"/>
  <c r="D511" i="12"/>
  <c r="N509" i="12"/>
  <c r="M509" i="12"/>
  <c r="L509" i="12"/>
  <c r="K509" i="12"/>
  <c r="J509" i="12"/>
  <c r="I509" i="12"/>
  <c r="H509" i="12"/>
  <c r="G509" i="12"/>
  <c r="F509" i="12"/>
  <c r="E509" i="12"/>
  <c r="D509" i="12"/>
  <c r="N507" i="12"/>
  <c r="M507" i="12"/>
  <c r="L507" i="12"/>
  <c r="K507" i="12"/>
  <c r="J507" i="12"/>
  <c r="I507" i="12"/>
  <c r="H507" i="12"/>
  <c r="G507" i="12"/>
  <c r="F507" i="12"/>
  <c r="E507" i="12"/>
  <c r="D507" i="12"/>
  <c r="N505" i="12"/>
  <c r="M505" i="12"/>
  <c r="L505" i="12"/>
  <c r="K505" i="12"/>
  <c r="J505" i="12"/>
  <c r="I505" i="12"/>
  <c r="H505" i="12"/>
  <c r="G505" i="12"/>
  <c r="F505" i="12"/>
  <c r="E505" i="12"/>
  <c r="D505" i="12"/>
  <c r="N503" i="12"/>
  <c r="M503" i="12"/>
  <c r="L503" i="12"/>
  <c r="K503" i="12"/>
  <c r="J503" i="12"/>
  <c r="I503" i="12"/>
  <c r="H503" i="12"/>
  <c r="G503" i="12"/>
  <c r="F503" i="12"/>
  <c r="E503" i="12"/>
  <c r="D503" i="12"/>
  <c r="N501" i="12"/>
  <c r="M501" i="12"/>
  <c r="L501" i="12"/>
  <c r="K501" i="12"/>
  <c r="J501" i="12"/>
  <c r="I501" i="12"/>
  <c r="H501" i="12"/>
  <c r="G501" i="12"/>
  <c r="F501" i="12"/>
  <c r="E501" i="12"/>
  <c r="D501" i="12"/>
  <c r="N499" i="12"/>
  <c r="M499" i="12"/>
  <c r="L499" i="12"/>
  <c r="K499" i="12"/>
  <c r="J499" i="12"/>
  <c r="I499" i="12"/>
  <c r="H499" i="12"/>
  <c r="G499" i="12"/>
  <c r="F499" i="12"/>
  <c r="E499" i="12"/>
  <c r="D499" i="12"/>
  <c r="N497" i="12"/>
  <c r="M497" i="12"/>
  <c r="L497" i="12"/>
  <c r="K497" i="12"/>
  <c r="J497" i="12"/>
  <c r="I497" i="12"/>
  <c r="H497" i="12"/>
  <c r="G497" i="12"/>
  <c r="F497" i="12"/>
  <c r="E497" i="12"/>
  <c r="D497" i="12"/>
  <c r="N495" i="12"/>
  <c r="M495" i="12"/>
  <c r="L495" i="12"/>
  <c r="K495" i="12"/>
  <c r="J495" i="12"/>
  <c r="I495" i="12"/>
  <c r="H495" i="12"/>
  <c r="G495" i="12"/>
  <c r="F495" i="12"/>
  <c r="E495" i="12"/>
  <c r="D495" i="12"/>
  <c r="N493" i="12"/>
  <c r="M493" i="12"/>
  <c r="L493" i="12"/>
  <c r="K493" i="12"/>
  <c r="J493" i="12"/>
  <c r="I493" i="12"/>
  <c r="H493" i="12"/>
  <c r="G493" i="12"/>
  <c r="F493" i="12"/>
  <c r="E493" i="12"/>
  <c r="D493" i="12"/>
  <c r="N491" i="12"/>
  <c r="M491" i="12"/>
  <c r="L491" i="12"/>
  <c r="K491" i="12"/>
  <c r="J491" i="12"/>
  <c r="I491" i="12"/>
  <c r="H491" i="12"/>
  <c r="G491" i="12"/>
  <c r="F491" i="12"/>
  <c r="E491" i="12"/>
  <c r="D491" i="12"/>
  <c r="N489" i="12"/>
  <c r="M489" i="12"/>
  <c r="L489" i="12"/>
  <c r="K489" i="12"/>
  <c r="J489" i="12"/>
  <c r="I489" i="12"/>
  <c r="H489" i="12"/>
  <c r="G489" i="12"/>
  <c r="F489" i="12"/>
  <c r="E489" i="12"/>
  <c r="D489" i="12"/>
  <c r="N487" i="12"/>
  <c r="M487" i="12"/>
  <c r="L487" i="12"/>
  <c r="K487" i="12"/>
  <c r="J487" i="12"/>
  <c r="I487" i="12"/>
  <c r="H487" i="12"/>
  <c r="G487" i="12"/>
  <c r="F487" i="12"/>
  <c r="E487" i="12"/>
  <c r="D487" i="12"/>
  <c r="N485" i="12"/>
  <c r="M485" i="12"/>
  <c r="L485" i="12"/>
  <c r="K485" i="12"/>
  <c r="J485" i="12"/>
  <c r="I485" i="12"/>
  <c r="H485" i="12"/>
  <c r="G485" i="12"/>
  <c r="F485" i="12"/>
  <c r="E485" i="12"/>
  <c r="D485" i="12"/>
  <c r="N483" i="12"/>
  <c r="M483" i="12"/>
  <c r="L483" i="12"/>
  <c r="K483" i="12"/>
  <c r="J483" i="12"/>
  <c r="I483" i="12"/>
  <c r="H483" i="12"/>
  <c r="G483" i="12"/>
  <c r="F483" i="12"/>
  <c r="E483" i="12"/>
  <c r="D483" i="12"/>
  <c r="N481" i="12"/>
  <c r="M481" i="12"/>
  <c r="L481" i="12"/>
  <c r="K481" i="12"/>
  <c r="J481" i="12"/>
  <c r="I481" i="12"/>
  <c r="H481" i="12"/>
  <c r="G481" i="12"/>
  <c r="F481" i="12"/>
  <c r="E481" i="12"/>
  <c r="D481" i="12"/>
  <c r="N479" i="12"/>
  <c r="M479" i="12"/>
  <c r="L479" i="12"/>
  <c r="K479" i="12"/>
  <c r="J479" i="12"/>
  <c r="I479" i="12"/>
  <c r="H479" i="12"/>
  <c r="G479" i="12"/>
  <c r="F479" i="12"/>
  <c r="E479" i="12"/>
  <c r="D479" i="12"/>
  <c r="N477" i="12"/>
  <c r="M477" i="12"/>
  <c r="L477" i="12"/>
  <c r="K477" i="12"/>
  <c r="J477" i="12"/>
  <c r="I477" i="12"/>
  <c r="H477" i="12"/>
  <c r="G477" i="12"/>
  <c r="F477" i="12"/>
  <c r="E477" i="12"/>
  <c r="D477" i="12"/>
  <c r="N475" i="12"/>
  <c r="M475" i="12"/>
  <c r="L475" i="12"/>
  <c r="K475" i="12"/>
  <c r="J475" i="12"/>
  <c r="I475" i="12"/>
  <c r="H475" i="12"/>
  <c r="G475" i="12"/>
  <c r="F475" i="12"/>
  <c r="E475" i="12"/>
  <c r="D475" i="12"/>
  <c r="N473" i="12"/>
  <c r="M473" i="12"/>
  <c r="L473" i="12"/>
  <c r="K473" i="12"/>
  <c r="J473" i="12"/>
  <c r="I473" i="12"/>
  <c r="H473" i="12"/>
  <c r="G473" i="12"/>
  <c r="F473" i="12"/>
  <c r="E473" i="12"/>
  <c r="D473" i="12"/>
  <c r="N471" i="12"/>
  <c r="M471" i="12"/>
  <c r="L471" i="12"/>
  <c r="K471" i="12"/>
  <c r="J471" i="12"/>
  <c r="I471" i="12"/>
  <c r="H471" i="12"/>
  <c r="G471" i="12"/>
  <c r="F471" i="12"/>
  <c r="E471" i="12"/>
  <c r="D471" i="12"/>
  <c r="N469" i="12"/>
  <c r="M469" i="12"/>
  <c r="L469" i="12"/>
  <c r="K469" i="12"/>
  <c r="J469" i="12"/>
  <c r="I469" i="12"/>
  <c r="H469" i="12"/>
  <c r="G469" i="12"/>
  <c r="F469" i="12"/>
  <c r="E469" i="12"/>
  <c r="D469" i="12"/>
  <c r="N467" i="12"/>
  <c r="M467" i="12"/>
  <c r="L467" i="12"/>
  <c r="K467" i="12"/>
  <c r="J467" i="12"/>
  <c r="I467" i="12"/>
  <c r="H467" i="12"/>
  <c r="G467" i="12"/>
  <c r="F467" i="12"/>
  <c r="E467" i="12"/>
  <c r="D467" i="12"/>
  <c r="N465" i="12"/>
  <c r="M465" i="12"/>
  <c r="L465" i="12"/>
  <c r="K465" i="12"/>
  <c r="J465" i="12"/>
  <c r="I465" i="12"/>
  <c r="H465" i="12"/>
  <c r="G465" i="12"/>
  <c r="F465" i="12"/>
  <c r="E465" i="12"/>
  <c r="D465" i="12"/>
  <c r="N463" i="12"/>
  <c r="M463" i="12"/>
  <c r="L463" i="12"/>
  <c r="K463" i="12"/>
  <c r="J463" i="12"/>
  <c r="I463" i="12"/>
  <c r="H463" i="12"/>
  <c r="G463" i="12"/>
  <c r="F463" i="12"/>
  <c r="E463" i="12"/>
  <c r="D463" i="12"/>
  <c r="N461" i="12"/>
  <c r="M461" i="12"/>
  <c r="L461" i="12"/>
  <c r="K461" i="12"/>
  <c r="J461" i="12"/>
  <c r="I461" i="12"/>
  <c r="H461" i="12"/>
  <c r="G461" i="12"/>
  <c r="F461" i="12"/>
  <c r="E461" i="12"/>
  <c r="D461" i="12"/>
  <c r="N459" i="12"/>
  <c r="M459" i="12"/>
  <c r="L459" i="12"/>
  <c r="K459" i="12"/>
  <c r="J459" i="12"/>
  <c r="I459" i="12"/>
  <c r="H459" i="12"/>
  <c r="G459" i="12"/>
  <c r="F459" i="12"/>
  <c r="E459" i="12"/>
  <c r="D459" i="12"/>
  <c r="N457" i="12"/>
  <c r="M457" i="12"/>
  <c r="L457" i="12"/>
  <c r="K457" i="12"/>
  <c r="J457" i="12"/>
  <c r="I457" i="12"/>
  <c r="H457" i="12"/>
  <c r="G457" i="12"/>
  <c r="F457" i="12"/>
  <c r="E457" i="12"/>
  <c r="D457" i="12"/>
  <c r="N455" i="12"/>
  <c r="M455" i="12"/>
  <c r="L455" i="12"/>
  <c r="K455" i="12"/>
  <c r="J455" i="12"/>
  <c r="I455" i="12"/>
  <c r="H455" i="12"/>
  <c r="G455" i="12"/>
  <c r="F455" i="12"/>
  <c r="E455" i="12"/>
  <c r="D455" i="12"/>
  <c r="N453" i="12"/>
  <c r="M453" i="12"/>
  <c r="L453" i="12"/>
  <c r="K453" i="12"/>
  <c r="J453" i="12"/>
  <c r="I453" i="12"/>
  <c r="H453" i="12"/>
  <c r="G453" i="12"/>
  <c r="F453" i="12"/>
  <c r="E453" i="12"/>
  <c r="D453" i="12"/>
  <c r="N451" i="12"/>
  <c r="M451" i="12"/>
  <c r="L451" i="12"/>
  <c r="K451" i="12"/>
  <c r="J451" i="12"/>
  <c r="I451" i="12"/>
  <c r="H451" i="12"/>
  <c r="G451" i="12"/>
  <c r="F451" i="12"/>
  <c r="E451" i="12"/>
  <c r="D451" i="12"/>
  <c r="N449" i="12"/>
  <c r="M449" i="12"/>
  <c r="L449" i="12"/>
  <c r="K449" i="12"/>
  <c r="J449" i="12"/>
  <c r="I449" i="12"/>
  <c r="H449" i="12"/>
  <c r="G449" i="12"/>
  <c r="F449" i="12"/>
  <c r="E449" i="12"/>
  <c r="D449" i="12"/>
  <c r="N447" i="12"/>
  <c r="M447" i="12"/>
  <c r="L447" i="12"/>
  <c r="K447" i="12"/>
  <c r="J447" i="12"/>
  <c r="I447" i="12"/>
  <c r="H447" i="12"/>
  <c r="G447" i="12"/>
  <c r="F447" i="12"/>
  <c r="E447" i="12"/>
  <c r="D447" i="12"/>
  <c r="N445" i="12"/>
  <c r="M445" i="12"/>
  <c r="L445" i="12"/>
  <c r="K445" i="12"/>
  <c r="J445" i="12"/>
  <c r="I445" i="12"/>
  <c r="H445" i="12"/>
  <c r="G445" i="12"/>
  <c r="F445" i="12"/>
  <c r="E445" i="12"/>
  <c r="D445" i="12"/>
  <c r="N443" i="12"/>
  <c r="M443" i="12"/>
  <c r="L443" i="12"/>
  <c r="K443" i="12"/>
  <c r="J443" i="12"/>
  <c r="I443" i="12"/>
  <c r="H443" i="12"/>
  <c r="G443" i="12"/>
  <c r="F443" i="12"/>
  <c r="E443" i="12"/>
  <c r="D443" i="12"/>
  <c r="N441" i="12"/>
  <c r="M441" i="12"/>
  <c r="L441" i="12"/>
  <c r="K441" i="12"/>
  <c r="J441" i="12"/>
  <c r="I441" i="12"/>
  <c r="H441" i="12"/>
  <c r="G441" i="12"/>
  <c r="F441" i="12"/>
  <c r="E441" i="12"/>
  <c r="D441" i="12"/>
  <c r="N439" i="12"/>
  <c r="M439" i="12"/>
  <c r="L439" i="12"/>
  <c r="K439" i="12"/>
  <c r="J439" i="12"/>
  <c r="I439" i="12"/>
  <c r="H439" i="12"/>
  <c r="G439" i="12"/>
  <c r="F439" i="12"/>
  <c r="E439" i="12"/>
  <c r="D439" i="12"/>
  <c r="N437" i="12"/>
  <c r="M437" i="12"/>
  <c r="L437" i="12"/>
  <c r="K437" i="12"/>
  <c r="J437" i="12"/>
  <c r="I437" i="12"/>
  <c r="H437" i="12"/>
  <c r="G437" i="12"/>
  <c r="F437" i="12"/>
  <c r="E437" i="12"/>
  <c r="D437" i="12"/>
  <c r="N435" i="12"/>
  <c r="M435" i="12"/>
  <c r="L435" i="12"/>
  <c r="K435" i="12"/>
  <c r="J435" i="12"/>
  <c r="I435" i="12"/>
  <c r="H435" i="12"/>
  <c r="G435" i="12"/>
  <c r="F435" i="12"/>
  <c r="E435" i="12"/>
  <c r="D435" i="12"/>
  <c r="N433" i="12"/>
  <c r="M433" i="12"/>
  <c r="L433" i="12"/>
  <c r="K433" i="12"/>
  <c r="J433" i="12"/>
  <c r="I433" i="12"/>
  <c r="H433" i="12"/>
  <c r="G433" i="12"/>
  <c r="F433" i="12"/>
  <c r="E433" i="12"/>
  <c r="D433" i="12"/>
  <c r="N431" i="12"/>
  <c r="M431" i="12"/>
  <c r="L431" i="12"/>
  <c r="K431" i="12"/>
  <c r="J431" i="12"/>
  <c r="I431" i="12"/>
  <c r="H431" i="12"/>
  <c r="G431" i="12"/>
  <c r="F431" i="12"/>
  <c r="E431" i="12"/>
  <c r="D431" i="12"/>
  <c r="N429" i="12"/>
  <c r="M429" i="12"/>
  <c r="L429" i="12"/>
  <c r="K429" i="12"/>
  <c r="J429" i="12"/>
  <c r="I429" i="12"/>
  <c r="H429" i="12"/>
  <c r="G429" i="12"/>
  <c r="F429" i="12"/>
  <c r="E429" i="12"/>
  <c r="D429" i="12"/>
  <c r="N427" i="12"/>
  <c r="M427" i="12"/>
  <c r="L427" i="12"/>
  <c r="K427" i="12"/>
  <c r="J427" i="12"/>
  <c r="I427" i="12"/>
  <c r="H427" i="12"/>
  <c r="G427" i="12"/>
  <c r="F427" i="12"/>
  <c r="E427" i="12"/>
  <c r="D427" i="12"/>
  <c r="N425" i="12"/>
  <c r="M425" i="12"/>
  <c r="L425" i="12"/>
  <c r="K425" i="12"/>
  <c r="J425" i="12"/>
  <c r="I425" i="12"/>
  <c r="H425" i="12"/>
  <c r="G425" i="12"/>
  <c r="F425" i="12"/>
  <c r="E425" i="12"/>
  <c r="D425" i="12"/>
  <c r="N423" i="12"/>
  <c r="M423" i="12"/>
  <c r="L423" i="12"/>
  <c r="K423" i="12"/>
  <c r="J423" i="12"/>
  <c r="I423" i="12"/>
  <c r="H423" i="12"/>
  <c r="G423" i="12"/>
  <c r="F423" i="12"/>
  <c r="E423" i="12"/>
  <c r="D423" i="12"/>
  <c r="N421" i="12"/>
  <c r="M421" i="12"/>
  <c r="L421" i="12"/>
  <c r="K421" i="12"/>
  <c r="J421" i="12"/>
  <c r="I421" i="12"/>
  <c r="H421" i="12"/>
  <c r="G421" i="12"/>
  <c r="F421" i="12"/>
  <c r="E421" i="12"/>
  <c r="D421" i="12"/>
  <c r="N419" i="12"/>
  <c r="M419" i="12"/>
  <c r="L419" i="12"/>
  <c r="K419" i="12"/>
  <c r="J419" i="12"/>
  <c r="I419" i="12"/>
  <c r="H419" i="12"/>
  <c r="G419" i="12"/>
  <c r="F419" i="12"/>
  <c r="E419" i="12"/>
  <c r="D419" i="12"/>
  <c r="N417" i="12"/>
  <c r="M417" i="12"/>
  <c r="L417" i="12"/>
  <c r="K417" i="12"/>
  <c r="J417" i="12"/>
  <c r="I417" i="12"/>
  <c r="H417" i="12"/>
  <c r="G417" i="12"/>
  <c r="F417" i="12"/>
  <c r="E417" i="12"/>
  <c r="D417" i="12"/>
  <c r="N415" i="12"/>
  <c r="M415" i="12"/>
  <c r="L415" i="12"/>
  <c r="K415" i="12"/>
  <c r="J415" i="12"/>
  <c r="I415" i="12"/>
  <c r="H415" i="12"/>
  <c r="G415" i="12"/>
  <c r="F415" i="12"/>
  <c r="E415" i="12"/>
  <c r="D415" i="12"/>
  <c r="N413" i="12"/>
  <c r="M413" i="12"/>
  <c r="L413" i="12"/>
  <c r="K413" i="12"/>
  <c r="J413" i="12"/>
  <c r="I413" i="12"/>
  <c r="H413" i="12"/>
  <c r="G413" i="12"/>
  <c r="F413" i="12"/>
  <c r="E413" i="12"/>
  <c r="D413" i="12"/>
  <c r="N411" i="12"/>
  <c r="M411" i="12"/>
  <c r="L411" i="12"/>
  <c r="K411" i="12"/>
  <c r="J411" i="12"/>
  <c r="I411" i="12"/>
  <c r="H411" i="12"/>
  <c r="G411" i="12"/>
  <c r="F411" i="12"/>
  <c r="E411" i="12"/>
  <c r="D411" i="12"/>
  <c r="N409" i="12"/>
  <c r="M409" i="12"/>
  <c r="L409" i="12"/>
  <c r="K409" i="12"/>
  <c r="J409" i="12"/>
  <c r="I409" i="12"/>
  <c r="H409" i="12"/>
  <c r="G409" i="12"/>
  <c r="F409" i="12"/>
  <c r="E409" i="12"/>
  <c r="D409" i="12"/>
  <c r="N407" i="12"/>
  <c r="M407" i="12"/>
  <c r="L407" i="12"/>
  <c r="K407" i="12"/>
  <c r="J407" i="12"/>
  <c r="I407" i="12"/>
  <c r="H407" i="12"/>
  <c r="G407" i="12"/>
  <c r="F407" i="12"/>
  <c r="E407" i="12"/>
  <c r="D407" i="12"/>
  <c r="N405" i="12"/>
  <c r="M405" i="12"/>
  <c r="L405" i="12"/>
  <c r="K405" i="12"/>
  <c r="J405" i="12"/>
  <c r="I405" i="12"/>
  <c r="H405" i="12"/>
  <c r="G405" i="12"/>
  <c r="F405" i="12"/>
  <c r="E405" i="12"/>
  <c r="D405" i="12"/>
  <c r="N403" i="12"/>
  <c r="M403" i="12"/>
  <c r="L403" i="12"/>
  <c r="K403" i="12"/>
  <c r="J403" i="12"/>
  <c r="I403" i="12"/>
  <c r="H403" i="12"/>
  <c r="G403" i="12"/>
  <c r="F403" i="12"/>
  <c r="E403" i="12"/>
  <c r="D403" i="12"/>
  <c r="N401" i="12"/>
  <c r="M401" i="12"/>
  <c r="L401" i="12"/>
  <c r="K401" i="12"/>
  <c r="J401" i="12"/>
  <c r="I401" i="12"/>
  <c r="H401" i="12"/>
  <c r="G401" i="12"/>
  <c r="F401" i="12"/>
  <c r="E401" i="12"/>
  <c r="D401" i="12"/>
  <c r="N399" i="12"/>
  <c r="M399" i="12"/>
  <c r="L399" i="12"/>
  <c r="K399" i="12"/>
  <c r="J399" i="12"/>
  <c r="I399" i="12"/>
  <c r="H399" i="12"/>
  <c r="G399" i="12"/>
  <c r="F399" i="12"/>
  <c r="E399" i="12"/>
  <c r="D399" i="12"/>
  <c r="N397" i="12"/>
  <c r="L397" i="12"/>
  <c r="K397" i="12"/>
  <c r="J397" i="12"/>
  <c r="I397" i="12"/>
  <c r="H397" i="12"/>
  <c r="G397" i="12"/>
  <c r="F397" i="12"/>
  <c r="E397" i="12"/>
  <c r="D397" i="12"/>
  <c r="N395" i="12"/>
  <c r="M395" i="12"/>
  <c r="L395" i="12"/>
  <c r="K395" i="12"/>
  <c r="J395" i="12"/>
  <c r="I395" i="12"/>
  <c r="H395" i="12"/>
  <c r="G395" i="12"/>
  <c r="F395" i="12"/>
  <c r="E395" i="12"/>
  <c r="D395" i="12"/>
  <c r="N393" i="12"/>
  <c r="M393" i="12"/>
  <c r="L393" i="12"/>
  <c r="K393" i="12"/>
  <c r="J393" i="12"/>
  <c r="I393" i="12"/>
  <c r="H393" i="12"/>
  <c r="G393" i="12"/>
  <c r="F393" i="12"/>
  <c r="E393" i="12"/>
  <c r="D393" i="12"/>
  <c r="N391" i="12"/>
  <c r="M391" i="12"/>
  <c r="L391" i="12"/>
  <c r="K391" i="12"/>
  <c r="J391" i="12"/>
  <c r="I391" i="12"/>
  <c r="H391" i="12"/>
  <c r="G391" i="12"/>
  <c r="F391" i="12"/>
  <c r="E391" i="12"/>
  <c r="D391" i="12"/>
  <c r="N389" i="12"/>
  <c r="M389" i="12"/>
  <c r="L389" i="12"/>
  <c r="K389" i="12"/>
  <c r="J389" i="12"/>
  <c r="I389" i="12"/>
  <c r="H389" i="12"/>
  <c r="G389" i="12"/>
  <c r="F389" i="12"/>
  <c r="E389" i="12"/>
  <c r="D389" i="12"/>
  <c r="N387" i="12"/>
  <c r="M387" i="12"/>
  <c r="L387" i="12"/>
  <c r="K387" i="12"/>
  <c r="J387" i="12"/>
  <c r="I387" i="12"/>
  <c r="H387" i="12"/>
  <c r="G387" i="12"/>
  <c r="F387" i="12"/>
  <c r="E387" i="12"/>
  <c r="D387" i="12"/>
  <c r="N385" i="12"/>
  <c r="M385" i="12"/>
  <c r="L385" i="12"/>
  <c r="K385" i="12"/>
  <c r="J385" i="12"/>
  <c r="I385" i="12"/>
  <c r="H385" i="12"/>
  <c r="G385" i="12"/>
  <c r="F385" i="12"/>
  <c r="E385" i="12"/>
  <c r="D385" i="12"/>
  <c r="N383" i="12"/>
  <c r="M383" i="12"/>
  <c r="L383" i="12"/>
  <c r="K383" i="12"/>
  <c r="J383" i="12"/>
  <c r="I383" i="12"/>
  <c r="H383" i="12"/>
  <c r="G383" i="12"/>
  <c r="F383" i="12"/>
  <c r="E383" i="12"/>
  <c r="D383" i="12"/>
  <c r="N381" i="12"/>
  <c r="M381" i="12"/>
  <c r="L381" i="12"/>
  <c r="K381" i="12"/>
  <c r="J381" i="12"/>
  <c r="I381" i="12"/>
  <c r="H381" i="12"/>
  <c r="G381" i="12"/>
  <c r="F381" i="12"/>
  <c r="E381" i="12"/>
  <c r="D381" i="12"/>
  <c r="N379" i="12"/>
  <c r="M379" i="12"/>
  <c r="L379" i="12"/>
  <c r="K379" i="12"/>
  <c r="J379" i="12"/>
  <c r="I379" i="12"/>
  <c r="H379" i="12"/>
  <c r="G379" i="12"/>
  <c r="F379" i="12"/>
  <c r="E379" i="12"/>
  <c r="D379" i="12"/>
  <c r="N377" i="12"/>
  <c r="M377" i="12"/>
  <c r="L377" i="12"/>
  <c r="K377" i="12"/>
  <c r="J377" i="12"/>
  <c r="I377" i="12"/>
  <c r="H377" i="12"/>
  <c r="G377" i="12"/>
  <c r="F377" i="12"/>
  <c r="E377" i="12"/>
  <c r="D377" i="12"/>
  <c r="N375" i="12"/>
  <c r="M375" i="12"/>
  <c r="L375" i="12"/>
  <c r="K375" i="12"/>
  <c r="J375" i="12"/>
  <c r="I375" i="12"/>
  <c r="H375" i="12"/>
  <c r="G375" i="12"/>
  <c r="F375" i="12"/>
  <c r="E375" i="12"/>
  <c r="D375" i="12"/>
  <c r="N373" i="12"/>
  <c r="M373" i="12"/>
  <c r="L373" i="12"/>
  <c r="K373" i="12"/>
  <c r="J373" i="12"/>
  <c r="I373" i="12"/>
  <c r="H373" i="12"/>
  <c r="G373" i="12"/>
  <c r="F373" i="12"/>
  <c r="E373" i="12"/>
  <c r="D373" i="12"/>
  <c r="N371" i="12"/>
  <c r="M371" i="12"/>
  <c r="L371" i="12"/>
  <c r="K371" i="12"/>
  <c r="J371" i="12"/>
  <c r="I371" i="12"/>
  <c r="H371" i="12"/>
  <c r="G371" i="12"/>
  <c r="F371" i="12"/>
  <c r="E371" i="12"/>
  <c r="D371" i="12"/>
  <c r="N369" i="12"/>
  <c r="M369" i="12"/>
  <c r="L369" i="12"/>
  <c r="K369" i="12"/>
  <c r="J369" i="12"/>
  <c r="I369" i="12"/>
  <c r="H369" i="12"/>
  <c r="G369" i="12"/>
  <c r="F369" i="12"/>
  <c r="E369" i="12"/>
  <c r="D369" i="12"/>
  <c r="N367" i="12"/>
  <c r="M367" i="12"/>
  <c r="L367" i="12"/>
  <c r="K367" i="12"/>
  <c r="J367" i="12"/>
  <c r="I367" i="12"/>
  <c r="H367" i="12"/>
  <c r="G367" i="12"/>
  <c r="F367" i="12"/>
  <c r="E367" i="12"/>
  <c r="D367" i="12"/>
  <c r="N365" i="12"/>
  <c r="M365" i="12"/>
  <c r="L365" i="12"/>
  <c r="K365" i="12"/>
  <c r="J365" i="12"/>
  <c r="I365" i="12"/>
  <c r="H365" i="12"/>
  <c r="G365" i="12"/>
  <c r="F365" i="12"/>
  <c r="E365" i="12"/>
  <c r="D365" i="12"/>
  <c r="N363" i="12"/>
  <c r="M363" i="12"/>
  <c r="L363" i="12"/>
  <c r="K363" i="12"/>
  <c r="J363" i="12"/>
  <c r="I363" i="12"/>
  <c r="H363" i="12"/>
  <c r="G363" i="12"/>
  <c r="F363" i="12"/>
  <c r="E363" i="12"/>
  <c r="D363" i="12"/>
  <c r="N361" i="12"/>
  <c r="M361" i="12"/>
  <c r="L361" i="12"/>
  <c r="K361" i="12"/>
  <c r="J361" i="12"/>
  <c r="I361" i="12"/>
  <c r="H361" i="12"/>
  <c r="G361" i="12"/>
  <c r="F361" i="12"/>
  <c r="E361" i="12"/>
  <c r="D361" i="12"/>
  <c r="N359" i="12"/>
  <c r="M359" i="12"/>
  <c r="L359" i="12"/>
  <c r="K359" i="12"/>
  <c r="J359" i="12"/>
  <c r="I359" i="12"/>
  <c r="H359" i="12"/>
  <c r="G359" i="12"/>
  <c r="F359" i="12"/>
  <c r="E359" i="12"/>
  <c r="D359" i="12"/>
  <c r="N357" i="12"/>
  <c r="M357" i="12"/>
  <c r="L357" i="12"/>
  <c r="K357" i="12"/>
  <c r="J357" i="12"/>
  <c r="I357" i="12"/>
  <c r="H357" i="12"/>
  <c r="G357" i="12"/>
  <c r="F357" i="12"/>
  <c r="E357" i="12"/>
  <c r="D357" i="12"/>
  <c r="N355" i="12"/>
  <c r="M355" i="12"/>
  <c r="L355" i="12"/>
  <c r="K355" i="12"/>
  <c r="J355" i="12"/>
  <c r="I355" i="12"/>
  <c r="H355" i="12"/>
  <c r="G355" i="12"/>
  <c r="F355" i="12"/>
  <c r="E355" i="12"/>
  <c r="D355" i="12"/>
  <c r="N353" i="12"/>
  <c r="M353" i="12"/>
  <c r="L353" i="12"/>
  <c r="K353" i="12"/>
  <c r="J353" i="12"/>
  <c r="I353" i="12"/>
  <c r="H353" i="12"/>
  <c r="G353" i="12"/>
  <c r="F353" i="12"/>
  <c r="E353" i="12"/>
  <c r="D353" i="12"/>
  <c r="N351" i="12"/>
  <c r="M351" i="12"/>
  <c r="L351" i="12"/>
  <c r="K351" i="12"/>
  <c r="J351" i="12"/>
  <c r="I351" i="12"/>
  <c r="H351" i="12"/>
  <c r="G351" i="12"/>
  <c r="F351" i="12"/>
  <c r="E351" i="12"/>
  <c r="D351" i="12"/>
  <c r="N349" i="12"/>
  <c r="M349" i="12"/>
  <c r="L349" i="12"/>
  <c r="K349" i="12"/>
  <c r="J349" i="12"/>
  <c r="I349" i="12"/>
  <c r="H349" i="12"/>
  <c r="G349" i="12"/>
  <c r="F349" i="12"/>
  <c r="E349" i="12"/>
  <c r="D349" i="12"/>
  <c r="N347" i="12"/>
  <c r="M347" i="12"/>
  <c r="L347" i="12"/>
  <c r="K347" i="12"/>
  <c r="J347" i="12"/>
  <c r="I347" i="12"/>
  <c r="H347" i="12"/>
  <c r="G347" i="12"/>
  <c r="F347" i="12"/>
  <c r="E347" i="12"/>
  <c r="D347" i="12"/>
  <c r="N345" i="12"/>
  <c r="M345" i="12"/>
  <c r="L345" i="12"/>
  <c r="K345" i="12"/>
  <c r="J345" i="12"/>
  <c r="I345" i="12"/>
  <c r="H345" i="12"/>
  <c r="G345" i="12"/>
  <c r="F345" i="12"/>
  <c r="E345" i="12"/>
  <c r="D345" i="12"/>
  <c r="N343" i="12"/>
  <c r="M343" i="12"/>
  <c r="L343" i="12"/>
  <c r="K343" i="12"/>
  <c r="J343" i="12"/>
  <c r="I343" i="12"/>
  <c r="H343" i="12"/>
  <c r="G343" i="12"/>
  <c r="F343" i="12"/>
  <c r="E343" i="12"/>
  <c r="D343" i="12"/>
  <c r="N341" i="12"/>
  <c r="M341" i="12"/>
  <c r="L341" i="12"/>
  <c r="K341" i="12"/>
  <c r="J341" i="12"/>
  <c r="I341" i="12"/>
  <c r="H341" i="12"/>
  <c r="G341" i="12"/>
  <c r="F341" i="12"/>
  <c r="E341" i="12"/>
  <c r="D341" i="12"/>
  <c r="N339" i="12"/>
  <c r="M339" i="12"/>
  <c r="L339" i="12"/>
  <c r="K339" i="12"/>
  <c r="J339" i="12"/>
  <c r="I339" i="12"/>
  <c r="H339" i="12"/>
  <c r="G339" i="12"/>
  <c r="F339" i="12"/>
  <c r="E339" i="12"/>
  <c r="D339" i="12"/>
  <c r="N337" i="12"/>
  <c r="M337" i="12"/>
  <c r="L337" i="12"/>
  <c r="K337" i="12"/>
  <c r="J337" i="12"/>
  <c r="I337" i="12"/>
  <c r="H337" i="12"/>
  <c r="G337" i="12"/>
  <c r="F337" i="12"/>
  <c r="E337" i="12"/>
  <c r="D337" i="12"/>
  <c r="N335" i="12"/>
  <c r="M335" i="12"/>
  <c r="L335" i="12"/>
  <c r="K335" i="12"/>
  <c r="J335" i="12"/>
  <c r="I335" i="12"/>
  <c r="H335" i="12"/>
  <c r="G335" i="12"/>
  <c r="F335" i="12"/>
  <c r="E335" i="12"/>
  <c r="D335" i="12"/>
  <c r="N333" i="12"/>
  <c r="M333" i="12"/>
  <c r="L333" i="12"/>
  <c r="K333" i="12"/>
  <c r="J333" i="12"/>
  <c r="I333" i="12"/>
  <c r="H333" i="12"/>
  <c r="G333" i="12"/>
  <c r="F333" i="12"/>
  <c r="E333" i="12"/>
  <c r="D333" i="12"/>
  <c r="N331" i="12"/>
  <c r="M331" i="12"/>
  <c r="L331" i="12"/>
  <c r="K331" i="12"/>
  <c r="J331" i="12"/>
  <c r="I331" i="12"/>
  <c r="H331" i="12"/>
  <c r="G331" i="12"/>
  <c r="F331" i="12"/>
  <c r="E331" i="12"/>
  <c r="D331" i="12"/>
  <c r="N329" i="12"/>
  <c r="M329" i="12"/>
  <c r="L329" i="12"/>
  <c r="K329" i="12"/>
  <c r="J329" i="12"/>
  <c r="I329" i="12"/>
  <c r="H329" i="12"/>
  <c r="G329" i="12"/>
  <c r="F329" i="12"/>
  <c r="E329" i="12"/>
  <c r="D329" i="12"/>
  <c r="N327" i="12"/>
  <c r="M327" i="12"/>
  <c r="L327" i="12"/>
  <c r="K327" i="12"/>
  <c r="J327" i="12"/>
  <c r="I327" i="12"/>
  <c r="H327" i="12"/>
  <c r="G327" i="12"/>
  <c r="F327" i="12"/>
  <c r="E327" i="12"/>
  <c r="D327" i="12"/>
  <c r="N325" i="12"/>
  <c r="M325" i="12"/>
  <c r="L325" i="12"/>
  <c r="K325" i="12"/>
  <c r="J325" i="12"/>
  <c r="I325" i="12"/>
  <c r="H325" i="12"/>
  <c r="G325" i="12"/>
  <c r="F325" i="12"/>
  <c r="E325" i="12"/>
  <c r="D325" i="12"/>
  <c r="N323" i="12"/>
  <c r="M323" i="12"/>
  <c r="L323" i="12"/>
  <c r="K323" i="12"/>
  <c r="J323" i="12"/>
  <c r="I323" i="12"/>
  <c r="H323" i="12"/>
  <c r="G323" i="12"/>
  <c r="F323" i="12"/>
  <c r="E323" i="12"/>
  <c r="D323" i="12"/>
  <c r="N321" i="12"/>
  <c r="M321" i="12"/>
  <c r="L321" i="12"/>
  <c r="K321" i="12"/>
  <c r="J321" i="12"/>
  <c r="I321" i="12"/>
  <c r="H321" i="12"/>
  <c r="G321" i="12"/>
  <c r="F321" i="12"/>
  <c r="E321" i="12"/>
  <c r="D321" i="12"/>
  <c r="N319" i="12"/>
  <c r="M319" i="12"/>
  <c r="L319" i="12"/>
  <c r="K319" i="12"/>
  <c r="J319" i="12"/>
  <c r="I319" i="12"/>
  <c r="H319" i="12"/>
  <c r="G319" i="12"/>
  <c r="F319" i="12"/>
  <c r="E319" i="12"/>
  <c r="D319" i="12"/>
  <c r="N317" i="12"/>
  <c r="M317" i="12"/>
  <c r="L317" i="12"/>
  <c r="K317" i="12"/>
  <c r="J317" i="12"/>
  <c r="I317" i="12"/>
  <c r="H317" i="12"/>
  <c r="G317" i="12"/>
  <c r="F317" i="12"/>
  <c r="E317" i="12"/>
  <c r="D317" i="12"/>
  <c r="N315" i="12"/>
  <c r="M315" i="12"/>
  <c r="L315" i="12"/>
  <c r="K315" i="12"/>
  <c r="J315" i="12"/>
  <c r="I315" i="12"/>
  <c r="H315" i="12"/>
  <c r="G315" i="12"/>
  <c r="F315" i="12"/>
  <c r="E315" i="12"/>
  <c r="D315" i="12"/>
  <c r="N313" i="12"/>
  <c r="M313" i="12"/>
  <c r="L313" i="12"/>
  <c r="K313" i="12"/>
  <c r="J313" i="12"/>
  <c r="I313" i="12"/>
  <c r="H313" i="12"/>
  <c r="G313" i="12"/>
  <c r="F313" i="12"/>
  <c r="E313" i="12"/>
  <c r="D313" i="12"/>
  <c r="N311" i="12"/>
  <c r="M311" i="12"/>
  <c r="L311" i="12"/>
  <c r="K311" i="12"/>
  <c r="J311" i="12"/>
  <c r="I311" i="12"/>
  <c r="H311" i="12"/>
  <c r="G311" i="12"/>
  <c r="F311" i="12"/>
  <c r="E311" i="12"/>
  <c r="D311" i="12"/>
  <c r="N309" i="12"/>
  <c r="M309" i="12"/>
  <c r="L309" i="12"/>
  <c r="K309" i="12"/>
  <c r="J309" i="12"/>
  <c r="I309" i="12"/>
  <c r="H309" i="12"/>
  <c r="G309" i="12"/>
  <c r="F309" i="12"/>
  <c r="E309" i="12"/>
  <c r="D309" i="12"/>
  <c r="N307" i="12"/>
  <c r="M307" i="12"/>
  <c r="L307" i="12"/>
  <c r="K307" i="12"/>
  <c r="J307" i="12"/>
  <c r="I307" i="12"/>
  <c r="H307" i="12"/>
  <c r="G307" i="12"/>
  <c r="F307" i="12"/>
  <c r="E307" i="12"/>
  <c r="D307" i="12"/>
  <c r="N305" i="12"/>
  <c r="M305" i="12"/>
  <c r="L305" i="12"/>
  <c r="K305" i="12"/>
  <c r="J305" i="12"/>
  <c r="I305" i="12"/>
  <c r="H305" i="12"/>
  <c r="G305" i="12"/>
  <c r="F305" i="12"/>
  <c r="E305" i="12"/>
  <c r="D305" i="12"/>
  <c r="N303" i="12"/>
  <c r="M303" i="12"/>
  <c r="L303" i="12"/>
  <c r="K303" i="12"/>
  <c r="J303" i="12"/>
  <c r="I303" i="12"/>
  <c r="H303" i="12"/>
  <c r="G303" i="12"/>
  <c r="F303" i="12"/>
  <c r="E303" i="12"/>
  <c r="D303" i="12"/>
  <c r="N301" i="12"/>
  <c r="M301" i="12"/>
  <c r="L301" i="12"/>
  <c r="K301" i="12"/>
  <c r="J301" i="12"/>
  <c r="I301" i="12"/>
  <c r="H301" i="12"/>
  <c r="G301" i="12"/>
  <c r="F301" i="12"/>
  <c r="E301" i="12"/>
  <c r="D301" i="12"/>
  <c r="N299" i="12"/>
  <c r="M299" i="12"/>
  <c r="L299" i="12"/>
  <c r="K299" i="12"/>
  <c r="J299" i="12"/>
  <c r="I299" i="12"/>
  <c r="H299" i="12"/>
  <c r="G299" i="12"/>
  <c r="F299" i="12"/>
  <c r="E299" i="12"/>
  <c r="D299" i="12"/>
  <c r="N297" i="12"/>
  <c r="M297" i="12"/>
  <c r="L297" i="12"/>
  <c r="K297" i="12"/>
  <c r="J297" i="12"/>
  <c r="I297" i="12"/>
  <c r="H297" i="12"/>
  <c r="G297" i="12"/>
  <c r="F297" i="12"/>
  <c r="E297" i="12"/>
  <c r="D297" i="12"/>
  <c r="N295" i="12"/>
  <c r="M295" i="12"/>
  <c r="L295" i="12"/>
  <c r="K295" i="12"/>
  <c r="J295" i="12"/>
  <c r="I295" i="12"/>
  <c r="H295" i="12"/>
  <c r="G295" i="12"/>
  <c r="F295" i="12"/>
  <c r="E295" i="12"/>
  <c r="D295" i="12"/>
  <c r="N293" i="12"/>
  <c r="M293" i="12"/>
  <c r="L293" i="12"/>
  <c r="K293" i="12"/>
  <c r="J293" i="12"/>
  <c r="I293" i="12"/>
  <c r="H293" i="12"/>
  <c r="G293" i="12"/>
  <c r="F293" i="12"/>
  <c r="E293" i="12"/>
  <c r="D293" i="12"/>
  <c r="N291" i="12"/>
  <c r="M291" i="12"/>
  <c r="L291" i="12"/>
  <c r="K291" i="12"/>
  <c r="J291" i="12"/>
  <c r="I291" i="12"/>
  <c r="H291" i="12"/>
  <c r="G291" i="12"/>
  <c r="F291" i="12"/>
  <c r="E291" i="12"/>
  <c r="D291" i="12"/>
  <c r="N289" i="12"/>
  <c r="M289" i="12"/>
  <c r="L289" i="12"/>
  <c r="K289" i="12"/>
  <c r="J289" i="12"/>
  <c r="I289" i="12"/>
  <c r="H289" i="12"/>
  <c r="G289" i="12"/>
  <c r="F289" i="12"/>
  <c r="E289" i="12"/>
  <c r="D289" i="12"/>
  <c r="N287" i="12"/>
  <c r="M287" i="12"/>
  <c r="L287" i="12"/>
  <c r="K287" i="12"/>
  <c r="J287" i="12"/>
  <c r="I287" i="12"/>
  <c r="H287" i="12"/>
  <c r="G287" i="12"/>
  <c r="F287" i="12"/>
  <c r="E287" i="12"/>
  <c r="D287" i="12"/>
  <c r="N285" i="12"/>
  <c r="M285" i="12"/>
  <c r="L285" i="12"/>
  <c r="K285" i="12"/>
  <c r="J285" i="12"/>
  <c r="I285" i="12"/>
  <c r="H285" i="12"/>
  <c r="G285" i="12"/>
  <c r="F285" i="12"/>
  <c r="E285" i="12"/>
  <c r="D285" i="12"/>
  <c r="N283" i="12"/>
  <c r="M283" i="12"/>
  <c r="L283" i="12"/>
  <c r="K283" i="12"/>
  <c r="J283" i="12"/>
  <c r="I283" i="12"/>
  <c r="H283" i="12"/>
  <c r="G283" i="12"/>
  <c r="F283" i="12"/>
  <c r="E283" i="12"/>
  <c r="D283" i="12"/>
  <c r="N281" i="12"/>
  <c r="M281" i="12"/>
  <c r="L281" i="12"/>
  <c r="K281" i="12"/>
  <c r="J281" i="12"/>
  <c r="I281" i="12"/>
  <c r="H281" i="12"/>
  <c r="G281" i="12"/>
  <c r="F281" i="12"/>
  <c r="E281" i="12"/>
  <c r="D281" i="12"/>
  <c r="N279" i="12"/>
  <c r="M279" i="12"/>
  <c r="L279" i="12"/>
  <c r="K279" i="12"/>
  <c r="J279" i="12"/>
  <c r="I279" i="12"/>
  <c r="H279" i="12"/>
  <c r="G279" i="12"/>
  <c r="F279" i="12"/>
  <c r="E279" i="12"/>
  <c r="D279" i="12"/>
  <c r="N277" i="12"/>
  <c r="M277" i="12"/>
  <c r="L277" i="12"/>
  <c r="K277" i="12"/>
  <c r="J277" i="12"/>
  <c r="I277" i="12"/>
  <c r="H277" i="12"/>
  <c r="G277" i="12"/>
  <c r="F277" i="12"/>
  <c r="E277" i="12"/>
  <c r="D277" i="12"/>
  <c r="N275" i="12"/>
  <c r="M275" i="12"/>
  <c r="L275" i="12"/>
  <c r="K275" i="12"/>
  <c r="J275" i="12"/>
  <c r="I275" i="12"/>
  <c r="H275" i="12"/>
  <c r="G275" i="12"/>
  <c r="F275" i="12"/>
  <c r="E275" i="12"/>
  <c r="D275" i="12"/>
  <c r="N273" i="12"/>
  <c r="M273" i="12"/>
  <c r="L273" i="12"/>
  <c r="K273" i="12"/>
  <c r="J273" i="12"/>
  <c r="I273" i="12"/>
  <c r="H273" i="12"/>
  <c r="G273" i="12"/>
  <c r="F273" i="12"/>
  <c r="E273" i="12"/>
  <c r="D273" i="12"/>
  <c r="N271" i="12"/>
  <c r="M271" i="12"/>
  <c r="L271" i="12"/>
  <c r="K271" i="12"/>
  <c r="J271" i="12"/>
  <c r="I271" i="12"/>
  <c r="H271" i="12"/>
  <c r="G271" i="12"/>
  <c r="F271" i="12"/>
  <c r="E271" i="12"/>
  <c r="D271" i="12"/>
  <c r="N269" i="12"/>
  <c r="M269" i="12"/>
  <c r="L269" i="12"/>
  <c r="K269" i="12"/>
  <c r="J269" i="12"/>
  <c r="I269" i="12"/>
  <c r="H269" i="12"/>
  <c r="G269" i="12"/>
  <c r="F269" i="12"/>
  <c r="E269" i="12"/>
  <c r="D269" i="12"/>
  <c r="N267" i="12"/>
  <c r="M267" i="12"/>
  <c r="L267" i="12"/>
  <c r="K267" i="12"/>
  <c r="J267" i="12"/>
  <c r="I267" i="12"/>
  <c r="H267" i="12"/>
  <c r="G267" i="12"/>
  <c r="F267" i="12"/>
  <c r="E267" i="12"/>
  <c r="D267" i="12"/>
  <c r="N265" i="12"/>
  <c r="M265" i="12"/>
  <c r="L265" i="12"/>
  <c r="K265" i="12"/>
  <c r="J265" i="12"/>
  <c r="I265" i="12"/>
  <c r="H265" i="12"/>
  <c r="G265" i="12"/>
  <c r="F265" i="12"/>
  <c r="E265" i="12"/>
  <c r="D265" i="12"/>
  <c r="N263" i="12"/>
  <c r="M263" i="12"/>
  <c r="L263" i="12"/>
  <c r="K263" i="12"/>
  <c r="J263" i="12"/>
  <c r="I263" i="12"/>
  <c r="H263" i="12"/>
  <c r="G263" i="12"/>
  <c r="F263" i="12"/>
  <c r="E263" i="12"/>
  <c r="D263" i="12"/>
  <c r="N261" i="12"/>
  <c r="M261" i="12"/>
  <c r="L261" i="12"/>
  <c r="K261" i="12"/>
  <c r="J261" i="12"/>
  <c r="I261" i="12"/>
  <c r="H261" i="12"/>
  <c r="G261" i="12"/>
  <c r="F261" i="12"/>
  <c r="E261" i="12"/>
  <c r="D261" i="12"/>
  <c r="N259" i="12"/>
  <c r="M259" i="12"/>
  <c r="L259" i="12"/>
  <c r="K259" i="12"/>
  <c r="J259" i="12"/>
  <c r="I259" i="12"/>
  <c r="H259" i="12"/>
  <c r="G259" i="12"/>
  <c r="F259" i="12"/>
  <c r="E259" i="12"/>
  <c r="D259" i="12"/>
  <c r="N257" i="12"/>
  <c r="M257" i="12"/>
  <c r="L257" i="12"/>
  <c r="K257" i="12"/>
  <c r="J257" i="12"/>
  <c r="I257" i="12"/>
  <c r="H257" i="12"/>
  <c r="G257" i="12"/>
  <c r="F257" i="12"/>
  <c r="E257" i="12"/>
  <c r="D257" i="12"/>
  <c r="N255" i="12"/>
  <c r="M255" i="12"/>
  <c r="L255" i="12"/>
  <c r="K255" i="12"/>
  <c r="J255" i="12"/>
  <c r="I255" i="12"/>
  <c r="H255" i="12"/>
  <c r="G255" i="12"/>
  <c r="F255" i="12"/>
  <c r="E255" i="12"/>
  <c r="D255" i="12"/>
  <c r="N253" i="12"/>
  <c r="M253" i="12"/>
  <c r="L253" i="12"/>
  <c r="K253" i="12"/>
  <c r="J253" i="12"/>
  <c r="I253" i="12"/>
  <c r="H253" i="12"/>
  <c r="G253" i="12"/>
  <c r="F253" i="12"/>
  <c r="E253" i="12"/>
  <c r="D253" i="12"/>
  <c r="N251" i="12"/>
  <c r="M251" i="12"/>
  <c r="L251" i="12"/>
  <c r="K251" i="12"/>
  <c r="J251" i="12"/>
  <c r="I251" i="12"/>
  <c r="H251" i="12"/>
  <c r="G251" i="12"/>
  <c r="F251" i="12"/>
  <c r="E251" i="12"/>
  <c r="D251" i="12"/>
  <c r="N249" i="12"/>
  <c r="M249" i="12"/>
  <c r="L249" i="12"/>
  <c r="K249" i="12"/>
  <c r="J249" i="12"/>
  <c r="I249" i="12"/>
  <c r="H249" i="12"/>
  <c r="G249" i="12"/>
  <c r="F249" i="12"/>
  <c r="E249" i="12"/>
  <c r="D249" i="12"/>
  <c r="N247" i="12"/>
  <c r="M247" i="12"/>
  <c r="L247" i="12"/>
  <c r="K247" i="12"/>
  <c r="J247" i="12"/>
  <c r="I247" i="12"/>
  <c r="H247" i="12"/>
  <c r="G247" i="12"/>
  <c r="F247" i="12"/>
  <c r="E247" i="12"/>
  <c r="D247" i="12"/>
  <c r="N245" i="12"/>
  <c r="M245" i="12"/>
  <c r="L245" i="12"/>
  <c r="K245" i="12"/>
  <c r="J245" i="12"/>
  <c r="I245" i="12"/>
  <c r="H245" i="12"/>
  <c r="G245" i="12"/>
  <c r="F245" i="12"/>
  <c r="E245" i="12"/>
  <c r="D245" i="12"/>
  <c r="N243" i="12"/>
  <c r="M243" i="12"/>
  <c r="L243" i="12"/>
  <c r="K243" i="12"/>
  <c r="J243" i="12"/>
  <c r="I243" i="12"/>
  <c r="H243" i="12"/>
  <c r="G243" i="12"/>
  <c r="F243" i="12"/>
  <c r="E243" i="12"/>
  <c r="D243" i="12"/>
  <c r="N241" i="12"/>
  <c r="M241" i="12"/>
  <c r="L241" i="12"/>
  <c r="K241" i="12"/>
  <c r="J241" i="12"/>
  <c r="I241" i="12"/>
  <c r="H241" i="12"/>
  <c r="G241" i="12"/>
  <c r="F241" i="12"/>
  <c r="E241" i="12"/>
  <c r="D241" i="12"/>
  <c r="N239" i="12"/>
  <c r="M239" i="12"/>
  <c r="L239" i="12"/>
  <c r="K239" i="12"/>
  <c r="J239" i="12"/>
  <c r="I239" i="12"/>
  <c r="H239" i="12"/>
  <c r="G239" i="12"/>
  <c r="F239" i="12"/>
  <c r="E239" i="12"/>
  <c r="D239" i="12"/>
  <c r="N237" i="12"/>
  <c r="M237" i="12"/>
  <c r="L237" i="12"/>
  <c r="K237" i="12"/>
  <c r="J237" i="12"/>
  <c r="I237" i="12"/>
  <c r="H237" i="12"/>
  <c r="G237" i="12"/>
  <c r="F237" i="12"/>
  <c r="E237" i="12"/>
  <c r="D237" i="12"/>
  <c r="N235" i="12"/>
  <c r="M235" i="12"/>
  <c r="L235" i="12"/>
  <c r="K235" i="12"/>
  <c r="J235" i="12"/>
  <c r="I235" i="12"/>
  <c r="H235" i="12"/>
  <c r="G235" i="12"/>
  <c r="F235" i="12"/>
  <c r="E235" i="12"/>
  <c r="D235" i="12"/>
  <c r="N233" i="12"/>
  <c r="M233" i="12"/>
  <c r="L233" i="12"/>
  <c r="K233" i="12"/>
  <c r="J233" i="12"/>
  <c r="I233" i="12"/>
  <c r="H233" i="12"/>
  <c r="G233" i="12"/>
  <c r="F233" i="12"/>
  <c r="E233" i="12"/>
  <c r="D233" i="12"/>
  <c r="N231" i="12"/>
  <c r="M231" i="12"/>
  <c r="L231" i="12"/>
  <c r="K231" i="12"/>
  <c r="J231" i="12"/>
  <c r="I231" i="12"/>
  <c r="H231" i="12"/>
  <c r="G231" i="12"/>
  <c r="F231" i="12"/>
  <c r="E231" i="12"/>
  <c r="D231" i="12"/>
  <c r="N229" i="12"/>
  <c r="M229" i="12"/>
  <c r="L229" i="12"/>
  <c r="K229" i="12"/>
  <c r="J229" i="12"/>
  <c r="I229" i="12"/>
  <c r="H229" i="12"/>
  <c r="G229" i="12"/>
  <c r="F229" i="12"/>
  <c r="E229" i="12"/>
  <c r="D229" i="12"/>
  <c r="N227" i="12"/>
  <c r="M227" i="12"/>
  <c r="L227" i="12"/>
  <c r="K227" i="12"/>
  <c r="J227" i="12"/>
  <c r="I227" i="12"/>
  <c r="H227" i="12"/>
  <c r="G227" i="12"/>
  <c r="F227" i="12"/>
  <c r="E227" i="12"/>
  <c r="D227" i="12"/>
  <c r="N225" i="12"/>
  <c r="M225" i="12"/>
  <c r="L225" i="12"/>
  <c r="K225" i="12"/>
  <c r="J225" i="12"/>
  <c r="I225" i="12"/>
  <c r="H225" i="12"/>
  <c r="G225" i="12"/>
  <c r="F225" i="12"/>
  <c r="E225" i="12"/>
  <c r="D225" i="12"/>
  <c r="N223" i="12"/>
  <c r="M223" i="12"/>
  <c r="L223" i="12"/>
  <c r="K223" i="12"/>
  <c r="J223" i="12"/>
  <c r="I223" i="12"/>
  <c r="H223" i="12"/>
  <c r="G223" i="12"/>
  <c r="F223" i="12"/>
  <c r="E223" i="12"/>
  <c r="D223" i="12"/>
  <c r="N221" i="12"/>
  <c r="M221" i="12"/>
  <c r="L221" i="12"/>
  <c r="K221" i="12"/>
  <c r="J221" i="12"/>
  <c r="I221" i="12"/>
  <c r="H221" i="12"/>
  <c r="G221" i="12"/>
  <c r="F221" i="12"/>
  <c r="E221" i="12"/>
  <c r="D221" i="12"/>
  <c r="N219" i="12"/>
  <c r="M219" i="12"/>
  <c r="L219" i="12"/>
  <c r="K219" i="12"/>
  <c r="J219" i="12"/>
  <c r="I219" i="12"/>
  <c r="H219" i="12"/>
  <c r="G219" i="12"/>
  <c r="F219" i="12"/>
  <c r="E219" i="12"/>
  <c r="D219" i="12"/>
  <c r="N217" i="12"/>
  <c r="M217" i="12"/>
  <c r="L217" i="12"/>
  <c r="K217" i="12"/>
  <c r="J217" i="12"/>
  <c r="I217" i="12"/>
  <c r="H217" i="12"/>
  <c r="G217" i="12"/>
  <c r="F217" i="12"/>
  <c r="E217" i="12"/>
  <c r="D217" i="12"/>
  <c r="N215" i="12"/>
  <c r="M215" i="12"/>
  <c r="L215" i="12"/>
  <c r="K215" i="12"/>
  <c r="J215" i="12"/>
  <c r="I215" i="12"/>
  <c r="H215" i="12"/>
  <c r="G215" i="12"/>
  <c r="F215" i="12"/>
  <c r="E215" i="12"/>
  <c r="D215" i="12"/>
  <c r="N213" i="12"/>
  <c r="M213" i="12"/>
  <c r="L213" i="12"/>
  <c r="K213" i="12"/>
  <c r="J213" i="12"/>
  <c r="I213" i="12"/>
  <c r="H213" i="12"/>
  <c r="G213" i="12"/>
  <c r="F213" i="12"/>
  <c r="E213" i="12"/>
  <c r="D213" i="12"/>
  <c r="N211" i="12"/>
  <c r="M211" i="12"/>
  <c r="L211" i="12"/>
  <c r="K211" i="12"/>
  <c r="J211" i="12"/>
  <c r="I211" i="12"/>
  <c r="H211" i="12"/>
  <c r="G211" i="12"/>
  <c r="F211" i="12"/>
  <c r="E211" i="12"/>
  <c r="D211" i="12"/>
  <c r="N209" i="12"/>
  <c r="M209" i="12"/>
  <c r="L209" i="12"/>
  <c r="K209" i="12"/>
  <c r="J209" i="12"/>
  <c r="I209" i="12"/>
  <c r="H209" i="12"/>
  <c r="G209" i="12"/>
  <c r="F209" i="12"/>
  <c r="E209" i="12"/>
  <c r="D209" i="12"/>
  <c r="N207" i="12"/>
  <c r="M207" i="12"/>
  <c r="L207" i="12"/>
  <c r="K207" i="12"/>
  <c r="J207" i="12"/>
  <c r="I207" i="12"/>
  <c r="H207" i="12"/>
  <c r="G207" i="12"/>
  <c r="F207" i="12"/>
  <c r="E207" i="12"/>
  <c r="D207" i="12"/>
  <c r="N205" i="12"/>
  <c r="M205" i="12"/>
  <c r="L205" i="12"/>
  <c r="K205" i="12"/>
  <c r="J205" i="12"/>
  <c r="I205" i="12"/>
  <c r="H205" i="12"/>
  <c r="G205" i="12"/>
  <c r="F205" i="12"/>
  <c r="E205" i="12"/>
  <c r="D205" i="12"/>
  <c r="N203" i="12"/>
  <c r="M203" i="12"/>
  <c r="L203" i="12"/>
  <c r="K203" i="12"/>
  <c r="J203" i="12"/>
  <c r="I203" i="12"/>
  <c r="H203" i="12"/>
  <c r="G203" i="12"/>
  <c r="F203" i="12"/>
  <c r="E203" i="12"/>
  <c r="D203" i="12"/>
  <c r="N201" i="12"/>
  <c r="M201" i="12"/>
  <c r="L201" i="12"/>
  <c r="K201" i="12"/>
  <c r="J201" i="12"/>
  <c r="I201" i="12"/>
  <c r="H201" i="12"/>
  <c r="G201" i="12"/>
  <c r="F201" i="12"/>
  <c r="E201" i="12"/>
  <c r="D201" i="12"/>
  <c r="N199" i="12"/>
  <c r="M199" i="12"/>
  <c r="L199" i="12"/>
  <c r="K199" i="12"/>
  <c r="J199" i="12"/>
  <c r="I199" i="12"/>
  <c r="H199" i="12"/>
  <c r="G199" i="12"/>
  <c r="F199" i="12"/>
  <c r="E199" i="12"/>
  <c r="D199" i="12"/>
  <c r="N197" i="12"/>
  <c r="M197" i="12"/>
  <c r="L197" i="12"/>
  <c r="K197" i="12"/>
  <c r="J197" i="12"/>
  <c r="I197" i="12"/>
  <c r="H197" i="12"/>
  <c r="G197" i="12"/>
  <c r="F197" i="12"/>
  <c r="E197" i="12"/>
  <c r="D197" i="12"/>
  <c r="N195" i="12"/>
  <c r="M195" i="12"/>
  <c r="L195" i="12"/>
  <c r="K195" i="12"/>
  <c r="J195" i="12"/>
  <c r="I195" i="12"/>
  <c r="H195" i="12"/>
  <c r="G195" i="12"/>
  <c r="F195" i="12"/>
  <c r="E195" i="12"/>
  <c r="D195" i="12"/>
  <c r="N193" i="12"/>
  <c r="M193" i="12"/>
  <c r="L193" i="12"/>
  <c r="K193" i="12"/>
  <c r="J193" i="12"/>
  <c r="I193" i="12"/>
  <c r="H193" i="12"/>
  <c r="G193" i="12"/>
  <c r="F193" i="12"/>
  <c r="E193" i="12"/>
  <c r="D193" i="12"/>
  <c r="N191" i="12"/>
  <c r="M191" i="12"/>
  <c r="L191" i="12"/>
  <c r="K191" i="12"/>
  <c r="J191" i="12"/>
  <c r="I191" i="12"/>
  <c r="H191" i="12"/>
  <c r="G191" i="12"/>
  <c r="F191" i="12"/>
  <c r="E191" i="12"/>
  <c r="D191" i="12"/>
  <c r="N189" i="12"/>
  <c r="M189" i="12"/>
  <c r="L189" i="12"/>
  <c r="K189" i="12"/>
  <c r="J189" i="12"/>
  <c r="I189" i="12"/>
  <c r="H189" i="12"/>
  <c r="G189" i="12"/>
  <c r="F189" i="12"/>
  <c r="E189" i="12"/>
  <c r="D189" i="12"/>
  <c r="N187" i="12"/>
  <c r="M187" i="12"/>
  <c r="L187" i="12"/>
  <c r="K187" i="12"/>
  <c r="J187" i="12"/>
  <c r="I187" i="12"/>
  <c r="H187" i="12"/>
  <c r="G187" i="12"/>
  <c r="F187" i="12"/>
  <c r="E187" i="12"/>
  <c r="D187" i="12"/>
  <c r="N185" i="12"/>
  <c r="M185" i="12"/>
  <c r="L185" i="12"/>
  <c r="K185" i="12"/>
  <c r="J185" i="12"/>
  <c r="I185" i="12"/>
  <c r="H185" i="12"/>
  <c r="G185" i="12"/>
  <c r="F185" i="12"/>
  <c r="E185" i="12"/>
  <c r="D185" i="12"/>
  <c r="N183" i="12"/>
  <c r="M183" i="12"/>
  <c r="L183" i="12"/>
  <c r="K183" i="12"/>
  <c r="J183" i="12"/>
  <c r="I183" i="12"/>
  <c r="H183" i="12"/>
  <c r="G183" i="12"/>
  <c r="F183" i="12"/>
  <c r="E183" i="12"/>
  <c r="D183" i="12"/>
  <c r="N181" i="12"/>
  <c r="M181" i="12"/>
  <c r="L181" i="12"/>
  <c r="K181" i="12"/>
  <c r="J181" i="12"/>
  <c r="I181" i="12"/>
  <c r="H181" i="12"/>
  <c r="G181" i="12"/>
  <c r="F181" i="12"/>
  <c r="E181" i="12"/>
  <c r="D181" i="12"/>
  <c r="N179" i="12"/>
  <c r="M179" i="12"/>
  <c r="L179" i="12"/>
  <c r="K179" i="12"/>
  <c r="J179" i="12"/>
  <c r="I179" i="12"/>
  <c r="H179" i="12"/>
  <c r="G179" i="12"/>
  <c r="F179" i="12"/>
  <c r="E179" i="12"/>
  <c r="D179" i="12"/>
  <c r="N177" i="12"/>
  <c r="M177" i="12"/>
  <c r="L177" i="12"/>
  <c r="K177" i="12"/>
  <c r="J177" i="12"/>
  <c r="I177" i="12"/>
  <c r="H177" i="12"/>
  <c r="G177" i="12"/>
  <c r="F177" i="12"/>
  <c r="E177" i="12"/>
  <c r="D177" i="12"/>
  <c r="N175" i="12"/>
  <c r="M175" i="12"/>
  <c r="L175" i="12"/>
  <c r="K175" i="12"/>
  <c r="J175" i="12"/>
  <c r="I175" i="12"/>
  <c r="H175" i="12"/>
  <c r="G175" i="12"/>
  <c r="F175" i="12"/>
  <c r="E175" i="12"/>
  <c r="D175" i="12"/>
  <c r="N173" i="12"/>
  <c r="M173" i="12"/>
  <c r="L173" i="12"/>
  <c r="K173" i="12"/>
  <c r="J173" i="12"/>
  <c r="I173" i="12"/>
  <c r="H173" i="12"/>
  <c r="G173" i="12"/>
  <c r="F173" i="12"/>
  <c r="E173" i="12"/>
  <c r="D173" i="12"/>
  <c r="N171" i="12"/>
  <c r="M171" i="12"/>
  <c r="L171" i="12"/>
  <c r="K171" i="12"/>
  <c r="J171" i="12"/>
  <c r="I171" i="12"/>
  <c r="H171" i="12"/>
  <c r="G171" i="12"/>
  <c r="F171" i="12"/>
  <c r="E171" i="12"/>
  <c r="D171" i="12"/>
  <c r="N169" i="12"/>
  <c r="M169" i="12"/>
  <c r="L169" i="12"/>
  <c r="K169" i="12"/>
  <c r="J169" i="12"/>
  <c r="I169" i="12"/>
  <c r="H169" i="12"/>
  <c r="G169" i="12"/>
  <c r="F169" i="12"/>
  <c r="E169" i="12"/>
  <c r="D169" i="12"/>
  <c r="N167" i="12"/>
  <c r="M167" i="12"/>
  <c r="L167" i="12"/>
  <c r="K167" i="12"/>
  <c r="J167" i="12"/>
  <c r="I167" i="12"/>
  <c r="H167" i="12"/>
  <c r="G167" i="12"/>
  <c r="F167" i="12"/>
  <c r="E167" i="12"/>
  <c r="D167" i="12"/>
  <c r="N165" i="12"/>
  <c r="M165" i="12"/>
  <c r="L165" i="12"/>
  <c r="K165" i="12"/>
  <c r="J165" i="12"/>
  <c r="I165" i="12"/>
  <c r="H165" i="12"/>
  <c r="G165" i="12"/>
  <c r="F165" i="12"/>
  <c r="E165" i="12"/>
  <c r="D165" i="12"/>
  <c r="N163" i="12"/>
  <c r="M163" i="12"/>
  <c r="L163" i="12"/>
  <c r="K163" i="12"/>
  <c r="J163" i="12"/>
  <c r="I163" i="12"/>
  <c r="H163" i="12"/>
  <c r="G163" i="12"/>
  <c r="F163" i="12"/>
  <c r="E163" i="12"/>
  <c r="D163" i="12"/>
  <c r="N161" i="12"/>
  <c r="M161" i="12"/>
  <c r="L161" i="12"/>
  <c r="K161" i="12"/>
  <c r="J161" i="12"/>
  <c r="I161" i="12"/>
  <c r="H161" i="12"/>
  <c r="G161" i="12"/>
  <c r="F161" i="12"/>
  <c r="E161" i="12"/>
  <c r="D161" i="12"/>
  <c r="N159" i="12"/>
  <c r="M159" i="12"/>
  <c r="L159" i="12"/>
  <c r="K159" i="12"/>
  <c r="J159" i="12"/>
  <c r="I159" i="12"/>
  <c r="H159" i="12"/>
  <c r="G159" i="12"/>
  <c r="F159" i="12"/>
  <c r="E159" i="12"/>
  <c r="D159" i="12"/>
  <c r="N157" i="12"/>
  <c r="M157" i="12"/>
  <c r="L157" i="12"/>
  <c r="K157" i="12"/>
  <c r="J157" i="12"/>
  <c r="I157" i="12"/>
  <c r="H157" i="12"/>
  <c r="G157" i="12"/>
  <c r="F157" i="12"/>
  <c r="E157" i="12"/>
  <c r="D157" i="12"/>
  <c r="N155" i="12"/>
  <c r="M155" i="12"/>
  <c r="L155" i="12"/>
  <c r="K155" i="12"/>
  <c r="J155" i="12"/>
  <c r="I155" i="12"/>
  <c r="H155" i="12"/>
  <c r="G155" i="12"/>
  <c r="F155" i="12"/>
  <c r="E155" i="12"/>
  <c r="D155" i="12"/>
  <c r="N153" i="12"/>
  <c r="M153" i="12"/>
  <c r="L153" i="12"/>
  <c r="K153" i="12"/>
  <c r="J153" i="12"/>
  <c r="I153" i="12"/>
  <c r="H153" i="12"/>
  <c r="G153" i="12"/>
  <c r="F153" i="12"/>
  <c r="E153" i="12"/>
  <c r="D153" i="12"/>
  <c r="N151" i="12"/>
  <c r="M151" i="12"/>
  <c r="L151" i="12"/>
  <c r="K151" i="12"/>
  <c r="J151" i="12"/>
  <c r="I151" i="12"/>
  <c r="H151" i="12"/>
  <c r="G151" i="12"/>
  <c r="F151" i="12"/>
  <c r="E151" i="12"/>
  <c r="D151" i="12"/>
  <c r="N149" i="12"/>
  <c r="M149" i="12"/>
  <c r="L149" i="12"/>
  <c r="K149" i="12"/>
  <c r="J149" i="12"/>
  <c r="I149" i="12"/>
  <c r="H149" i="12"/>
  <c r="G149" i="12"/>
  <c r="F149" i="12"/>
  <c r="E149" i="12"/>
  <c r="D149" i="12"/>
  <c r="N147" i="12"/>
  <c r="M147" i="12"/>
  <c r="L147" i="12"/>
  <c r="K147" i="12"/>
  <c r="J147" i="12"/>
  <c r="I147" i="12"/>
  <c r="H147" i="12"/>
  <c r="G147" i="12"/>
  <c r="F147" i="12"/>
  <c r="E147" i="12"/>
  <c r="D147" i="12"/>
  <c r="N145" i="12"/>
  <c r="M145" i="12"/>
  <c r="L145" i="12"/>
  <c r="K145" i="12"/>
  <c r="J145" i="12"/>
  <c r="I145" i="12"/>
  <c r="H145" i="12"/>
  <c r="G145" i="12"/>
  <c r="F145" i="12"/>
  <c r="E145" i="12"/>
  <c r="D145" i="12"/>
  <c r="N143" i="12"/>
  <c r="M143" i="12"/>
  <c r="L143" i="12"/>
  <c r="K143" i="12"/>
  <c r="J143" i="12"/>
  <c r="I143" i="12"/>
  <c r="H143" i="12"/>
  <c r="G143" i="12"/>
  <c r="F143" i="12"/>
  <c r="E143" i="12"/>
  <c r="D143" i="12"/>
  <c r="N141" i="12"/>
  <c r="M141" i="12"/>
  <c r="L141" i="12"/>
  <c r="K141" i="12"/>
  <c r="J141" i="12"/>
  <c r="I141" i="12"/>
  <c r="H141" i="12"/>
  <c r="G141" i="12"/>
  <c r="F141" i="12"/>
  <c r="E141" i="12"/>
  <c r="D141" i="12"/>
  <c r="N139" i="12"/>
  <c r="M139" i="12"/>
  <c r="L139" i="12"/>
  <c r="K139" i="12"/>
  <c r="J139" i="12"/>
  <c r="I139" i="12"/>
  <c r="H139" i="12"/>
  <c r="G139" i="12"/>
  <c r="F139" i="12"/>
  <c r="E139" i="12"/>
  <c r="D139" i="12"/>
  <c r="N137" i="12"/>
  <c r="M137" i="12"/>
  <c r="L137" i="12"/>
  <c r="K137" i="12"/>
  <c r="J137" i="12"/>
  <c r="I137" i="12"/>
  <c r="H137" i="12"/>
  <c r="G137" i="12"/>
  <c r="F137" i="12"/>
  <c r="E137" i="12"/>
  <c r="D137" i="12"/>
  <c r="N135" i="12"/>
  <c r="M135" i="12"/>
  <c r="L135" i="12"/>
  <c r="K135" i="12"/>
  <c r="J135" i="12"/>
  <c r="I135" i="12"/>
  <c r="H135" i="12"/>
  <c r="G135" i="12"/>
  <c r="F135" i="12"/>
  <c r="E135" i="12"/>
  <c r="D135" i="12"/>
  <c r="N133" i="12"/>
  <c r="M133" i="12"/>
  <c r="L133" i="12"/>
  <c r="K133" i="12"/>
  <c r="J133" i="12"/>
  <c r="I133" i="12"/>
  <c r="H133" i="12"/>
  <c r="G133" i="12"/>
  <c r="F133" i="12"/>
  <c r="E133" i="12"/>
  <c r="D133" i="12"/>
  <c r="N131" i="12"/>
  <c r="M131" i="12"/>
  <c r="L131" i="12"/>
  <c r="K131" i="12"/>
  <c r="J131" i="12"/>
  <c r="I131" i="12"/>
  <c r="H131" i="12"/>
  <c r="G131" i="12"/>
  <c r="F131" i="12"/>
  <c r="E131" i="12"/>
  <c r="D131" i="12"/>
  <c r="N129" i="12"/>
  <c r="M129" i="12"/>
  <c r="L129" i="12"/>
  <c r="K129" i="12"/>
  <c r="J129" i="12"/>
  <c r="I129" i="12"/>
  <c r="H129" i="12"/>
  <c r="G129" i="12"/>
  <c r="F129" i="12"/>
  <c r="E129" i="12"/>
  <c r="D129" i="12"/>
  <c r="N127" i="12"/>
  <c r="M127" i="12"/>
  <c r="L127" i="12"/>
  <c r="K127" i="12"/>
  <c r="J127" i="12"/>
  <c r="I127" i="12"/>
  <c r="H127" i="12"/>
  <c r="G127" i="12"/>
  <c r="F127" i="12"/>
  <c r="E127" i="12"/>
  <c r="D127" i="12"/>
  <c r="N125" i="12"/>
  <c r="M125" i="12"/>
  <c r="L125" i="12"/>
  <c r="K125" i="12"/>
  <c r="J125" i="12"/>
  <c r="I125" i="12"/>
  <c r="H125" i="12"/>
  <c r="G125" i="12"/>
  <c r="F125" i="12"/>
  <c r="E125" i="12"/>
  <c r="D125" i="12"/>
  <c r="N123" i="12"/>
  <c r="M123" i="12"/>
  <c r="L123" i="12"/>
  <c r="K123" i="12"/>
  <c r="J123" i="12"/>
  <c r="I123" i="12"/>
  <c r="H123" i="12"/>
  <c r="G123" i="12"/>
  <c r="F123" i="12"/>
  <c r="E123" i="12"/>
  <c r="D123" i="12"/>
  <c r="N121" i="12"/>
  <c r="M121" i="12"/>
  <c r="L121" i="12"/>
  <c r="K121" i="12"/>
  <c r="J121" i="12"/>
  <c r="I121" i="12"/>
  <c r="H121" i="12"/>
  <c r="G121" i="12"/>
  <c r="F121" i="12"/>
  <c r="E121" i="12"/>
  <c r="D121" i="12"/>
  <c r="N119" i="12"/>
  <c r="M119" i="12"/>
  <c r="L119" i="12"/>
  <c r="K119" i="12"/>
  <c r="J119" i="12"/>
  <c r="I119" i="12"/>
  <c r="H119" i="12"/>
  <c r="G119" i="12"/>
  <c r="F119" i="12"/>
  <c r="E119" i="12"/>
  <c r="D119" i="12"/>
  <c r="N117" i="12"/>
  <c r="M117" i="12"/>
  <c r="L117" i="12"/>
  <c r="K117" i="12"/>
  <c r="J117" i="12"/>
  <c r="I117" i="12"/>
  <c r="H117" i="12"/>
  <c r="G117" i="12"/>
  <c r="F117" i="12"/>
  <c r="E117" i="12"/>
  <c r="D117" i="12"/>
  <c r="N115" i="12"/>
  <c r="M115" i="12"/>
  <c r="L115" i="12"/>
  <c r="K115" i="12"/>
  <c r="J115" i="12"/>
  <c r="I115" i="12"/>
  <c r="H115" i="12"/>
  <c r="G115" i="12"/>
  <c r="F115" i="12"/>
  <c r="E115" i="12"/>
  <c r="D115" i="12"/>
  <c r="N113" i="12"/>
  <c r="M113" i="12"/>
  <c r="L113" i="12"/>
  <c r="K113" i="12"/>
  <c r="J113" i="12"/>
  <c r="I113" i="12"/>
  <c r="H113" i="12"/>
  <c r="G113" i="12"/>
  <c r="F113" i="12"/>
  <c r="E113" i="12"/>
  <c r="D113" i="12"/>
  <c r="N111" i="12"/>
  <c r="M111" i="12"/>
  <c r="L111" i="12"/>
  <c r="K111" i="12"/>
  <c r="J111" i="12"/>
  <c r="I111" i="12"/>
  <c r="H111" i="12"/>
  <c r="G111" i="12"/>
  <c r="F111" i="12"/>
  <c r="E111" i="12"/>
  <c r="D111" i="12"/>
  <c r="N109" i="12"/>
  <c r="M109" i="12"/>
  <c r="L109" i="12"/>
  <c r="K109" i="12"/>
  <c r="J109" i="12"/>
  <c r="I109" i="12"/>
  <c r="H109" i="12"/>
  <c r="G109" i="12"/>
  <c r="F109" i="12"/>
  <c r="E109" i="12"/>
  <c r="D109" i="12"/>
  <c r="N107" i="12"/>
  <c r="M107" i="12"/>
  <c r="L107" i="12"/>
  <c r="K107" i="12"/>
  <c r="J107" i="12"/>
  <c r="I107" i="12"/>
  <c r="H107" i="12"/>
  <c r="G107" i="12"/>
  <c r="F107" i="12"/>
  <c r="E107" i="12"/>
  <c r="D107" i="12"/>
  <c r="N105" i="12"/>
  <c r="M105" i="12"/>
  <c r="L105" i="12"/>
  <c r="K105" i="12"/>
  <c r="J105" i="12"/>
  <c r="I105" i="12"/>
  <c r="H105" i="12"/>
  <c r="G105" i="12"/>
  <c r="F105" i="12"/>
  <c r="E105" i="12"/>
  <c r="D105" i="12"/>
  <c r="N103" i="12"/>
  <c r="M103" i="12"/>
  <c r="L103" i="12"/>
  <c r="K103" i="12"/>
  <c r="J103" i="12"/>
  <c r="I103" i="12"/>
  <c r="H103" i="12"/>
  <c r="G103" i="12"/>
  <c r="F103" i="12"/>
  <c r="E103" i="12"/>
  <c r="D103" i="12"/>
  <c r="N101" i="12"/>
  <c r="M101" i="12"/>
  <c r="L101" i="12"/>
  <c r="K101" i="12"/>
  <c r="J101" i="12"/>
  <c r="I101" i="12"/>
  <c r="H101" i="12"/>
  <c r="G101" i="12"/>
  <c r="F101" i="12"/>
  <c r="E101" i="12"/>
  <c r="D101" i="12"/>
  <c r="N99" i="12"/>
  <c r="M99" i="12"/>
  <c r="L99" i="12"/>
  <c r="K99" i="12"/>
  <c r="J99" i="12"/>
  <c r="I99" i="12"/>
  <c r="H99" i="12"/>
  <c r="G99" i="12"/>
  <c r="F99" i="12"/>
  <c r="E99" i="12"/>
  <c r="D99" i="12"/>
  <c r="N97" i="12"/>
  <c r="M97" i="12"/>
  <c r="L97" i="12"/>
  <c r="K97" i="12"/>
  <c r="J97" i="12"/>
  <c r="I97" i="12"/>
  <c r="H97" i="12"/>
  <c r="G97" i="12"/>
  <c r="F97" i="12"/>
  <c r="E97" i="12"/>
  <c r="D97" i="12"/>
  <c r="N95" i="12"/>
  <c r="M95" i="12"/>
  <c r="L95" i="12"/>
  <c r="K95" i="12"/>
  <c r="J95" i="12"/>
  <c r="I95" i="12"/>
  <c r="H95" i="12"/>
  <c r="G95" i="12"/>
  <c r="F95" i="12"/>
  <c r="E95" i="12"/>
  <c r="D95" i="12"/>
  <c r="N93" i="12"/>
  <c r="M93" i="12"/>
  <c r="L93" i="12"/>
  <c r="K93" i="12"/>
  <c r="J93" i="12"/>
  <c r="I93" i="12"/>
  <c r="H93" i="12"/>
  <c r="G93" i="12"/>
  <c r="F93" i="12"/>
  <c r="E93" i="12"/>
  <c r="D93" i="12"/>
  <c r="N91" i="12"/>
  <c r="M91" i="12"/>
  <c r="L91" i="12"/>
  <c r="K91" i="12"/>
  <c r="J91" i="12"/>
  <c r="I91" i="12"/>
  <c r="H91" i="12"/>
  <c r="G91" i="12"/>
  <c r="F91" i="12"/>
  <c r="E91" i="12"/>
  <c r="D91" i="12"/>
  <c r="N89" i="12"/>
  <c r="M89" i="12"/>
  <c r="L89" i="12"/>
  <c r="K89" i="12"/>
  <c r="J89" i="12"/>
  <c r="I89" i="12"/>
  <c r="H89" i="12"/>
  <c r="G89" i="12"/>
  <c r="F89" i="12"/>
  <c r="E89" i="12"/>
  <c r="D89" i="12"/>
  <c r="N87" i="12"/>
  <c r="M87" i="12"/>
  <c r="L87" i="12"/>
  <c r="K87" i="12"/>
  <c r="J87" i="12"/>
  <c r="I87" i="12"/>
  <c r="H87" i="12"/>
  <c r="G87" i="12"/>
  <c r="F87" i="12"/>
  <c r="E87" i="12"/>
  <c r="D87" i="12"/>
  <c r="N85" i="12"/>
  <c r="M85" i="12"/>
  <c r="L85" i="12"/>
  <c r="K85" i="12"/>
  <c r="J85" i="12"/>
  <c r="I85" i="12"/>
  <c r="H85" i="12"/>
  <c r="G85" i="12"/>
  <c r="F85" i="12"/>
  <c r="E85" i="12"/>
  <c r="D85" i="12"/>
  <c r="N83" i="12"/>
  <c r="M83" i="12"/>
  <c r="L83" i="12"/>
  <c r="K83" i="12"/>
  <c r="J83" i="12"/>
  <c r="I83" i="12"/>
  <c r="H83" i="12"/>
  <c r="G83" i="12"/>
  <c r="F83" i="12"/>
  <c r="E83" i="12"/>
  <c r="D83" i="12"/>
  <c r="N81" i="12"/>
  <c r="M81" i="12"/>
  <c r="L81" i="12"/>
  <c r="K81" i="12"/>
  <c r="J81" i="12"/>
  <c r="I81" i="12"/>
  <c r="H81" i="12"/>
  <c r="G81" i="12"/>
  <c r="F81" i="12"/>
  <c r="E81" i="12"/>
  <c r="D81" i="12"/>
  <c r="N79" i="12"/>
  <c r="M79" i="12"/>
  <c r="L79" i="12"/>
  <c r="K79" i="12"/>
  <c r="J79" i="12"/>
  <c r="I79" i="12"/>
  <c r="H79" i="12"/>
  <c r="G79" i="12"/>
  <c r="F79" i="12"/>
  <c r="E79" i="12"/>
  <c r="D79" i="12"/>
  <c r="N77" i="12"/>
  <c r="M77" i="12"/>
  <c r="L77" i="12"/>
  <c r="K77" i="12"/>
  <c r="J77" i="12"/>
  <c r="I77" i="12"/>
  <c r="H77" i="12"/>
  <c r="G77" i="12"/>
  <c r="F77" i="12"/>
  <c r="E77" i="12"/>
  <c r="D77" i="12"/>
  <c r="N75" i="12"/>
  <c r="M75" i="12"/>
  <c r="L75" i="12"/>
  <c r="K75" i="12"/>
  <c r="J75" i="12"/>
  <c r="I75" i="12"/>
  <c r="H75" i="12"/>
  <c r="G75" i="12"/>
  <c r="F75" i="12"/>
  <c r="E75" i="12"/>
  <c r="D75" i="12"/>
  <c r="N73" i="12"/>
  <c r="M73" i="12"/>
  <c r="L73" i="12"/>
  <c r="K73" i="12"/>
  <c r="J73" i="12"/>
  <c r="I73" i="12"/>
  <c r="H73" i="12"/>
  <c r="G73" i="12"/>
  <c r="F73" i="12"/>
  <c r="E73" i="12"/>
  <c r="D73" i="12"/>
  <c r="N71" i="12"/>
  <c r="M71" i="12"/>
  <c r="L71" i="12"/>
  <c r="K71" i="12"/>
  <c r="J71" i="12"/>
  <c r="I71" i="12"/>
  <c r="H71" i="12"/>
  <c r="G71" i="12"/>
  <c r="F71" i="12"/>
  <c r="E71" i="12"/>
  <c r="D71" i="12"/>
  <c r="N69" i="12"/>
  <c r="M69" i="12"/>
  <c r="L69" i="12"/>
  <c r="K69" i="12"/>
  <c r="J69" i="12"/>
  <c r="I69" i="12"/>
  <c r="H69" i="12"/>
  <c r="G69" i="12"/>
  <c r="F69" i="12"/>
  <c r="E69" i="12"/>
  <c r="D69" i="12"/>
  <c r="N67" i="12"/>
  <c r="M67" i="12"/>
  <c r="L67" i="12"/>
  <c r="K67" i="12"/>
  <c r="J67" i="12"/>
  <c r="I67" i="12"/>
  <c r="H67" i="12"/>
  <c r="G67" i="12"/>
  <c r="F67" i="12"/>
  <c r="E67" i="12"/>
  <c r="D67" i="12"/>
  <c r="N65" i="12"/>
  <c r="M65" i="12"/>
  <c r="L65" i="12"/>
  <c r="K65" i="12"/>
  <c r="J65" i="12"/>
  <c r="I65" i="12"/>
  <c r="H65" i="12"/>
  <c r="G65" i="12"/>
  <c r="F65" i="12"/>
  <c r="E65" i="12"/>
  <c r="D65" i="12"/>
  <c r="N63" i="12"/>
  <c r="M63" i="12"/>
  <c r="L63" i="12"/>
  <c r="K63" i="12"/>
  <c r="J63" i="12"/>
  <c r="I63" i="12"/>
  <c r="H63" i="12"/>
  <c r="G63" i="12"/>
  <c r="F63" i="12"/>
  <c r="E63" i="12"/>
  <c r="D63" i="12"/>
  <c r="N61" i="12"/>
  <c r="M61" i="12"/>
  <c r="L61" i="12"/>
  <c r="K61" i="12"/>
  <c r="J61" i="12"/>
  <c r="I61" i="12"/>
  <c r="H61" i="12"/>
  <c r="G61" i="12"/>
  <c r="F61" i="12"/>
  <c r="E61" i="12"/>
  <c r="D61" i="12"/>
  <c r="N59" i="12"/>
  <c r="M59" i="12"/>
  <c r="L59" i="12"/>
  <c r="K59" i="12"/>
  <c r="J59" i="12"/>
  <c r="I59" i="12"/>
  <c r="H59" i="12"/>
  <c r="G59" i="12"/>
  <c r="F59" i="12"/>
  <c r="E59" i="12"/>
  <c r="D59" i="12"/>
  <c r="N57" i="12"/>
  <c r="M57" i="12"/>
  <c r="L57" i="12"/>
  <c r="K57" i="12"/>
  <c r="J57" i="12"/>
  <c r="I57" i="12"/>
  <c r="H57" i="12"/>
  <c r="G57" i="12"/>
  <c r="F57" i="12"/>
  <c r="E57" i="12"/>
  <c r="D57" i="12"/>
  <c r="N55" i="12"/>
  <c r="M55" i="12"/>
  <c r="L55" i="12"/>
  <c r="K55" i="12"/>
  <c r="J55" i="12"/>
  <c r="I55" i="12"/>
  <c r="H55" i="12"/>
  <c r="G55" i="12"/>
  <c r="F55" i="12"/>
  <c r="E55" i="12"/>
  <c r="D55" i="12"/>
  <c r="N53" i="12"/>
  <c r="M53" i="12"/>
  <c r="L53" i="12"/>
  <c r="K53" i="12"/>
  <c r="J53" i="12"/>
  <c r="I53" i="12"/>
  <c r="H53" i="12"/>
  <c r="G53" i="12"/>
  <c r="F53" i="12"/>
  <c r="E53" i="12"/>
  <c r="D53" i="12"/>
  <c r="N51" i="12"/>
  <c r="M51" i="12"/>
  <c r="L51" i="12"/>
  <c r="K51" i="12"/>
  <c r="J51" i="12"/>
  <c r="I51" i="12"/>
  <c r="H51" i="12"/>
  <c r="G51" i="12"/>
  <c r="F51" i="12"/>
  <c r="E51" i="12"/>
  <c r="D51" i="12"/>
  <c r="N49" i="12"/>
  <c r="M49" i="12"/>
  <c r="L49" i="12"/>
  <c r="K49" i="12"/>
  <c r="J49" i="12"/>
  <c r="I49" i="12"/>
  <c r="H49" i="12"/>
  <c r="G49" i="12"/>
  <c r="F49" i="12"/>
  <c r="E49" i="12"/>
  <c r="D49" i="12"/>
  <c r="N47" i="12"/>
  <c r="M47" i="12"/>
  <c r="L47" i="12"/>
  <c r="K47" i="12"/>
  <c r="J47" i="12"/>
  <c r="I47" i="12"/>
  <c r="H47" i="12"/>
  <c r="G47" i="12"/>
  <c r="F47" i="12"/>
  <c r="E47" i="12"/>
  <c r="D47" i="12"/>
  <c r="N45" i="12"/>
  <c r="M45" i="12"/>
  <c r="L45" i="12"/>
  <c r="K45" i="12"/>
  <c r="J45" i="12"/>
  <c r="I45" i="12"/>
  <c r="H45" i="12"/>
  <c r="G45" i="12"/>
  <c r="F45" i="12"/>
  <c r="E45" i="12"/>
  <c r="D45" i="12"/>
  <c r="N43" i="12"/>
  <c r="M43" i="12"/>
  <c r="L43" i="12"/>
  <c r="K43" i="12"/>
  <c r="J43" i="12"/>
  <c r="I43" i="12"/>
  <c r="H43" i="12"/>
  <c r="G43" i="12"/>
  <c r="F43" i="12"/>
  <c r="E43" i="12"/>
  <c r="D43" i="12"/>
  <c r="N41" i="12"/>
  <c r="M41" i="12"/>
  <c r="L41" i="12"/>
  <c r="K41" i="12"/>
  <c r="J41" i="12"/>
  <c r="I41" i="12"/>
  <c r="H41" i="12"/>
  <c r="G41" i="12"/>
  <c r="F41" i="12"/>
  <c r="E41" i="12"/>
  <c r="D41" i="12"/>
  <c r="N39" i="12"/>
  <c r="M39" i="12"/>
  <c r="L39" i="12"/>
  <c r="K39" i="12"/>
  <c r="J39" i="12"/>
  <c r="I39" i="12"/>
  <c r="H39" i="12"/>
  <c r="G39" i="12"/>
  <c r="F39" i="12"/>
  <c r="E39" i="12"/>
  <c r="D39" i="12"/>
  <c r="N37" i="12"/>
  <c r="M37" i="12"/>
  <c r="L37" i="12"/>
  <c r="K37" i="12"/>
  <c r="J37" i="12"/>
  <c r="I37" i="12"/>
  <c r="H37" i="12"/>
  <c r="G37" i="12"/>
  <c r="F37" i="12"/>
  <c r="E37" i="12"/>
  <c r="D37" i="12"/>
  <c r="N35" i="12"/>
  <c r="M35" i="12"/>
  <c r="L35" i="12"/>
  <c r="K35" i="12"/>
  <c r="J35" i="12"/>
  <c r="I35" i="12"/>
  <c r="H35" i="12"/>
  <c r="G35" i="12"/>
  <c r="F35" i="12"/>
  <c r="E35" i="12"/>
  <c r="D35" i="12"/>
  <c r="N33" i="12"/>
  <c r="M33" i="12"/>
  <c r="L33" i="12"/>
  <c r="K33" i="12"/>
  <c r="J33" i="12"/>
  <c r="I33" i="12"/>
  <c r="H33" i="12"/>
  <c r="G33" i="12"/>
  <c r="F33" i="12"/>
  <c r="E33" i="12"/>
  <c r="D33" i="12"/>
  <c r="N31" i="12"/>
  <c r="M31" i="12"/>
  <c r="L31" i="12"/>
  <c r="K31" i="12"/>
  <c r="J31" i="12"/>
  <c r="I31" i="12"/>
  <c r="H31" i="12"/>
  <c r="G31" i="12"/>
  <c r="F31" i="12"/>
  <c r="E31" i="12"/>
  <c r="D31" i="12"/>
  <c r="N29" i="12"/>
  <c r="M29" i="12"/>
  <c r="L29" i="12"/>
  <c r="K29" i="12"/>
  <c r="J29" i="12"/>
  <c r="I29" i="12"/>
  <c r="H29" i="12"/>
  <c r="G29" i="12"/>
  <c r="F29" i="12"/>
  <c r="E29" i="12"/>
  <c r="D29" i="12"/>
  <c r="N27" i="12"/>
  <c r="M27" i="12"/>
  <c r="L27" i="12"/>
  <c r="K27" i="12"/>
  <c r="J27" i="12"/>
  <c r="I27" i="12"/>
  <c r="H27" i="12"/>
  <c r="G27" i="12"/>
  <c r="F27" i="12"/>
  <c r="E27" i="12"/>
  <c r="D27" i="12"/>
  <c r="N25" i="12"/>
  <c r="M25" i="12"/>
  <c r="L25" i="12"/>
  <c r="K25" i="12"/>
  <c r="J25" i="12"/>
  <c r="I25" i="12"/>
  <c r="H25" i="12"/>
  <c r="G25" i="12"/>
  <c r="F25" i="12"/>
  <c r="E25" i="12"/>
  <c r="D25" i="12"/>
  <c r="N23" i="12"/>
  <c r="M23" i="12"/>
  <c r="L23" i="12"/>
  <c r="K23" i="12"/>
  <c r="J23" i="12"/>
  <c r="I23" i="12"/>
  <c r="H23" i="12"/>
  <c r="G23" i="12"/>
  <c r="F23" i="12"/>
  <c r="E23" i="12"/>
  <c r="D23" i="12"/>
  <c r="N21" i="12"/>
  <c r="M21" i="12"/>
  <c r="L21" i="12"/>
  <c r="K21" i="12"/>
  <c r="J21" i="12"/>
  <c r="I21" i="12"/>
  <c r="H21" i="12"/>
  <c r="G21" i="12"/>
  <c r="F21" i="12"/>
  <c r="E21" i="12"/>
  <c r="D21" i="12"/>
  <c r="N19" i="12"/>
  <c r="M19" i="12"/>
  <c r="L19" i="12"/>
  <c r="K19" i="12"/>
  <c r="J19" i="12"/>
  <c r="I19" i="12"/>
  <c r="H19" i="12"/>
  <c r="G19" i="12"/>
  <c r="F19" i="12"/>
  <c r="E19" i="12"/>
  <c r="D19" i="12"/>
  <c r="N17" i="12"/>
  <c r="M17" i="12"/>
  <c r="L17" i="12"/>
  <c r="K17" i="12"/>
  <c r="J17" i="12"/>
  <c r="I17" i="12"/>
  <c r="H17" i="12"/>
  <c r="G17" i="12"/>
  <c r="F17" i="12"/>
  <c r="E17" i="12"/>
  <c r="D17" i="12"/>
  <c r="N15" i="12"/>
  <c r="M15" i="12"/>
  <c r="L15" i="12"/>
  <c r="K15" i="12"/>
  <c r="J15" i="12"/>
  <c r="I15" i="12"/>
  <c r="H15" i="12"/>
  <c r="G15" i="12"/>
  <c r="F15" i="12"/>
  <c r="E15" i="12"/>
  <c r="D15" i="12"/>
  <c r="N13" i="12"/>
  <c r="M13" i="12"/>
  <c r="L13" i="12"/>
  <c r="K13" i="12"/>
  <c r="J13" i="12"/>
  <c r="I13" i="12"/>
  <c r="H13" i="12"/>
  <c r="G13" i="12"/>
  <c r="F13" i="12"/>
  <c r="E13" i="12"/>
  <c r="D13" i="12"/>
  <c r="N11" i="12"/>
  <c r="M11" i="12"/>
  <c r="L11" i="12"/>
  <c r="K11" i="12"/>
  <c r="J11" i="12"/>
  <c r="I11" i="12"/>
  <c r="H11" i="12"/>
  <c r="G11" i="12"/>
  <c r="F11" i="12"/>
  <c r="E11" i="12"/>
  <c r="D11" i="12"/>
  <c r="N9" i="12"/>
  <c r="M9" i="12"/>
  <c r="L9" i="12"/>
  <c r="K9" i="12"/>
  <c r="J9" i="12"/>
  <c r="I9" i="12"/>
  <c r="H9" i="12"/>
  <c r="G9" i="12"/>
  <c r="F9" i="12"/>
  <c r="E9" i="12"/>
  <c r="D9" i="12"/>
  <c r="N7" i="12"/>
  <c r="M7" i="12"/>
  <c r="L7" i="12"/>
  <c r="K7" i="12"/>
  <c r="J7" i="12"/>
  <c r="I7" i="12"/>
  <c r="H7" i="12"/>
  <c r="G7" i="12"/>
  <c r="F7" i="12"/>
  <c r="E7" i="12"/>
  <c r="D7" i="12"/>
  <c r="N5" i="12"/>
  <c r="M5" i="12"/>
  <c r="L5" i="12"/>
  <c r="K5" i="12"/>
  <c r="J5" i="12"/>
  <c r="I5" i="12"/>
  <c r="H5" i="12"/>
  <c r="G5" i="12"/>
  <c r="F5" i="12"/>
  <c r="E5" i="12"/>
  <c r="D5" i="12"/>
  <c r="N3" i="12"/>
  <c r="M3" i="12"/>
  <c r="L3" i="12"/>
  <c r="K3" i="12"/>
  <c r="J3" i="12"/>
  <c r="I3" i="12"/>
  <c r="H3" i="12"/>
  <c r="G3" i="12"/>
  <c r="F3" i="12"/>
  <c r="E3" i="12"/>
  <c r="D3" i="12"/>
  <c r="N1" i="12"/>
  <c r="M1" i="12"/>
  <c r="L1" i="12"/>
  <c r="K1" i="12"/>
  <c r="J1" i="12"/>
  <c r="I1" i="12"/>
  <c r="H1" i="12"/>
  <c r="G1" i="12"/>
  <c r="F1" i="12"/>
  <c r="E1" i="12"/>
  <c r="D1" i="12"/>
  <c r="D1018" i="1" l="1"/>
  <c r="D1020" i="1"/>
  <c r="D1022" i="1"/>
  <c r="D1024" i="1"/>
  <c r="D1026" i="1"/>
  <c r="D1017" i="1"/>
  <c r="D1019" i="1"/>
  <c r="D1021" i="1"/>
  <c r="D1023" i="1"/>
  <c r="D1025" i="1"/>
  <c r="D1027" i="1"/>
  <c r="D837" i="1"/>
  <c r="D448" i="1"/>
  <c r="D3" i="1"/>
  <c r="D442" i="1"/>
  <c r="D445" i="1"/>
  <c r="D452" i="1"/>
  <c r="D459" i="1"/>
  <c r="D463" i="1"/>
  <c r="D467" i="1"/>
  <c r="D473" i="1"/>
  <c r="D480" i="1"/>
  <c r="D481" i="1"/>
  <c r="D485" i="1"/>
  <c r="D490" i="1"/>
  <c r="D495" i="1"/>
  <c r="D499" i="1"/>
  <c r="D502" i="1"/>
  <c r="D508" i="1"/>
  <c r="D514" i="1"/>
  <c r="D522" i="1"/>
  <c r="D525" i="1"/>
  <c r="D530" i="1"/>
  <c r="D536" i="1"/>
  <c r="D540" i="1"/>
  <c r="D542" i="1"/>
  <c r="D549" i="1"/>
  <c r="D553" i="1"/>
  <c r="D557" i="1"/>
  <c r="D561" i="1"/>
  <c r="D564" i="1"/>
  <c r="D569" i="1"/>
  <c r="D573" i="1"/>
  <c r="D577" i="1"/>
  <c r="D581" i="1"/>
  <c r="D585" i="1"/>
  <c r="D593" i="1"/>
  <c r="D597" i="1"/>
  <c r="D601" i="1"/>
  <c r="D607" i="1"/>
  <c r="D613" i="1"/>
  <c r="D616" i="1"/>
  <c r="D620" i="1"/>
  <c r="D624" i="1"/>
  <c r="D628" i="1"/>
  <c r="D632" i="1"/>
  <c r="D637" i="1"/>
  <c r="D642" i="1"/>
  <c r="D243" i="1"/>
  <c r="D246" i="1"/>
  <c r="D250" i="1"/>
  <c r="D255" i="1"/>
  <c r="D259" i="1"/>
  <c r="D263" i="1"/>
  <c r="D267" i="1"/>
  <c r="D271" i="1"/>
  <c r="D272" i="1"/>
  <c r="D279" i="1"/>
  <c r="D283" i="1"/>
  <c r="D287" i="1"/>
  <c r="D291" i="1"/>
  <c r="D295" i="1"/>
  <c r="D299" i="1"/>
  <c r="D307" i="1"/>
  <c r="D309" i="1"/>
  <c r="D311" i="1"/>
  <c r="D316" i="1"/>
  <c r="D320" i="1"/>
  <c r="D324" i="1"/>
  <c r="D328" i="1"/>
  <c r="D332" i="1"/>
  <c r="D337" i="1"/>
  <c r="D341" i="1"/>
  <c r="D340" i="1"/>
  <c r="D348" i="1"/>
  <c r="D350" i="1"/>
  <c r="D356" i="1"/>
  <c r="D360" i="1"/>
  <c r="D364" i="1"/>
  <c r="D367" i="1"/>
  <c r="D372" i="1"/>
  <c r="D376" i="1"/>
  <c r="D382" i="1"/>
  <c r="D378" i="1"/>
  <c r="D388" i="1"/>
  <c r="D392" i="1"/>
  <c r="D301" i="1"/>
  <c r="D399" i="1"/>
  <c r="D403" i="1"/>
  <c r="D407" i="1"/>
  <c r="D411" i="1"/>
  <c r="D415" i="1"/>
  <c r="D419" i="1"/>
  <c r="D422" i="1"/>
  <c r="D429" i="1"/>
  <c r="D427" i="1"/>
  <c r="D435" i="1"/>
  <c r="D439" i="1"/>
  <c r="D647" i="1"/>
  <c r="D651" i="1"/>
  <c r="D654" i="1"/>
  <c r="D659" i="1"/>
  <c r="D661" i="1"/>
  <c r="D665" i="1"/>
  <c r="D669" i="1"/>
  <c r="D675" i="1"/>
  <c r="D679" i="1"/>
  <c r="D684" i="1"/>
  <c r="D690" i="1"/>
  <c r="D693" i="1"/>
  <c r="D699" i="1"/>
  <c r="D702" i="1"/>
  <c r="D685" i="1"/>
  <c r="D711" i="1"/>
  <c r="D715" i="1"/>
  <c r="D721" i="1"/>
  <c r="D727" i="1"/>
  <c r="D731" i="1"/>
  <c r="D735" i="1"/>
  <c r="D739" i="1"/>
  <c r="D743" i="1"/>
  <c r="D751" i="1"/>
  <c r="D753" i="1"/>
  <c r="D755" i="1"/>
  <c r="D762" i="1"/>
  <c r="D765" i="1"/>
  <c r="D771" i="1"/>
  <c r="D773" i="1"/>
  <c r="D777" i="1"/>
  <c r="D780" i="1"/>
  <c r="D786" i="1"/>
  <c r="D793" i="1"/>
  <c r="D797" i="1"/>
  <c r="D801" i="1"/>
  <c r="D806" i="1"/>
  <c r="D810" i="1"/>
  <c r="D815" i="1"/>
  <c r="D819" i="1"/>
  <c r="D821" i="1"/>
  <c r="D828" i="1"/>
  <c r="D833" i="1"/>
  <c r="D443" i="1"/>
  <c r="D449" i="1"/>
  <c r="D455" i="1"/>
  <c r="D458" i="1"/>
  <c r="D464" i="1"/>
  <c r="D469" i="1"/>
  <c r="D472" i="1"/>
  <c r="D478" i="1"/>
  <c r="D482" i="1"/>
  <c r="D486" i="1"/>
  <c r="D487" i="1"/>
  <c r="D496" i="1"/>
  <c r="D500" i="1"/>
  <c r="D504" i="1"/>
  <c r="D506" i="1"/>
  <c r="D513" i="1"/>
  <c r="D520" i="1"/>
  <c r="D524" i="1"/>
  <c r="D529" i="1"/>
  <c r="D535" i="1"/>
  <c r="D539" i="1"/>
  <c r="D547" i="1"/>
  <c r="D550" i="1"/>
  <c r="D552" i="1"/>
  <c r="D556" i="1"/>
  <c r="D559" i="1"/>
  <c r="D563" i="1"/>
  <c r="D568" i="1"/>
  <c r="D572" i="1"/>
  <c r="D576" i="1"/>
  <c r="D580" i="1"/>
  <c r="D584" i="1"/>
  <c r="D592" i="1"/>
  <c r="D596" i="1"/>
  <c r="D602" i="1"/>
  <c r="D604" i="1"/>
  <c r="D611" i="1"/>
  <c r="D615" i="1"/>
  <c r="D619" i="1"/>
  <c r="D623" i="1"/>
  <c r="D627" i="1"/>
  <c r="D633" i="1"/>
  <c r="D636" i="1"/>
  <c r="D640" i="1"/>
  <c r="D242" i="1"/>
  <c r="D245" i="1"/>
  <c r="D251" i="1"/>
  <c r="D254" i="1"/>
  <c r="D258" i="1"/>
  <c r="D262" i="1"/>
  <c r="D266" i="1"/>
  <c r="D269" i="1"/>
  <c r="D276" i="1"/>
  <c r="D278" i="1"/>
  <c r="D282" i="1"/>
  <c r="D286" i="1"/>
  <c r="D289" i="1"/>
  <c r="D294" i="1"/>
  <c r="D298" i="1"/>
  <c r="D303" i="1"/>
  <c r="D306" i="1"/>
  <c r="D310" i="1"/>
  <c r="D315" i="1"/>
  <c r="D323" i="1"/>
  <c r="D331" i="1"/>
  <c r="D339" i="1"/>
  <c r="D347" i="1"/>
  <c r="D355" i="1"/>
  <c r="D363" i="1"/>
  <c r="D371" i="1"/>
  <c r="D380" i="1"/>
  <c r="D387" i="1"/>
  <c r="D395" i="1"/>
  <c r="D402" i="1"/>
  <c r="D410" i="1"/>
  <c r="D418" i="1"/>
  <c r="D426" i="1"/>
  <c r="D434" i="1"/>
  <c r="D644" i="1"/>
  <c r="D652" i="1"/>
  <c r="D660" i="1"/>
  <c r="D668" i="1"/>
  <c r="D678" i="1"/>
  <c r="D688" i="1"/>
  <c r="D695" i="1"/>
  <c r="D703" i="1"/>
  <c r="D713" i="1"/>
  <c r="D728" i="1"/>
  <c r="D734" i="1"/>
  <c r="D742" i="1"/>
  <c r="D752" i="1"/>
  <c r="D760" i="1"/>
  <c r="D768" i="1"/>
  <c r="D775" i="1"/>
  <c r="D785" i="1"/>
  <c r="D796" i="1"/>
  <c r="D805" i="1"/>
  <c r="D813" i="1"/>
  <c r="D822" i="1"/>
  <c r="D831" i="1"/>
  <c r="D318" i="1"/>
  <c r="D327" i="1"/>
  <c r="D334" i="1"/>
  <c r="D342" i="1"/>
  <c r="D352" i="1"/>
  <c r="D359" i="1"/>
  <c r="D368" i="1"/>
  <c r="D375" i="1"/>
  <c r="D383" i="1"/>
  <c r="D391" i="1"/>
  <c r="D397" i="1"/>
  <c r="D406" i="1"/>
  <c r="D414" i="1"/>
  <c r="D424" i="1"/>
  <c r="D431" i="1"/>
  <c r="D438" i="1"/>
  <c r="D649" i="1"/>
  <c r="D719" i="1"/>
  <c r="D664" i="1"/>
  <c r="D673" i="1"/>
  <c r="D683" i="1"/>
  <c r="D694" i="1"/>
  <c r="D701" i="1"/>
  <c r="D710" i="1"/>
  <c r="D717" i="1"/>
  <c r="D730" i="1"/>
  <c r="D738" i="1"/>
  <c r="D750" i="1"/>
  <c r="D757" i="1"/>
  <c r="D764" i="1"/>
  <c r="D772" i="1"/>
  <c r="D779" i="1"/>
  <c r="D789" i="1"/>
  <c r="D799" i="1"/>
  <c r="D808" i="1"/>
  <c r="D818" i="1"/>
  <c r="D827" i="1"/>
  <c r="D5" i="1"/>
  <c r="D7" i="1"/>
  <c r="D9" i="1"/>
  <c r="D11" i="1"/>
  <c r="D13" i="1"/>
  <c r="D14" i="1"/>
  <c r="D16" i="1"/>
  <c r="D19" i="1"/>
  <c r="D21" i="1"/>
  <c r="D23" i="1"/>
  <c r="D25" i="1"/>
  <c r="D27" i="1"/>
  <c r="D28" i="1"/>
  <c r="D31" i="1"/>
  <c r="D33" i="1"/>
  <c r="D35" i="1"/>
  <c r="D37" i="1"/>
  <c r="D39" i="1"/>
  <c r="D41" i="1"/>
  <c r="D43" i="1"/>
  <c r="D45" i="1"/>
  <c r="D77" i="1"/>
  <c r="D48" i="1"/>
  <c r="D51" i="1"/>
  <c r="D52" i="1"/>
  <c r="D54" i="1"/>
  <c r="D56" i="1"/>
  <c r="D58" i="1"/>
  <c r="D60" i="1"/>
  <c r="D62" i="1"/>
  <c r="D64" i="1"/>
  <c r="D66" i="1"/>
  <c r="D68" i="1"/>
  <c r="D70" i="1"/>
  <c r="D72" i="1"/>
  <c r="D73" i="1"/>
  <c r="D76" i="1"/>
  <c r="D79" i="1"/>
  <c r="D81" i="1"/>
  <c r="D83" i="1"/>
  <c r="D85" i="1"/>
  <c r="D88" i="1"/>
  <c r="D89" i="1"/>
  <c r="D92" i="1"/>
  <c r="D95" i="1"/>
  <c r="D96" i="1"/>
  <c r="D98" i="1"/>
  <c r="D100" i="1"/>
  <c r="D102" i="1"/>
  <c r="D104" i="1"/>
  <c r="D107" i="1"/>
  <c r="D106" i="1"/>
  <c r="D110" i="1"/>
  <c r="D112" i="1"/>
  <c r="D114" i="1"/>
  <c r="D116" i="1"/>
  <c r="D118" i="1"/>
  <c r="D121" i="1"/>
  <c r="D123" i="1"/>
  <c r="D124" i="1"/>
  <c r="D126" i="1"/>
  <c r="D129" i="1"/>
  <c r="D127" i="1"/>
  <c r="D132" i="1"/>
  <c r="D134" i="1"/>
  <c r="D135" i="1"/>
  <c r="D136" i="1"/>
  <c r="D138" i="1"/>
  <c r="D140" i="1"/>
  <c r="D142" i="1"/>
  <c r="D144" i="1"/>
  <c r="D143" i="1"/>
  <c r="D147" i="1"/>
  <c r="D150" i="1"/>
  <c r="D151" i="1"/>
  <c r="D153" i="1"/>
  <c r="D155" i="1"/>
  <c r="D157" i="1"/>
  <c r="D159" i="1"/>
  <c r="D161" i="1"/>
  <c r="D163" i="1"/>
  <c r="D165" i="1"/>
  <c r="D167" i="1"/>
  <c r="D170" i="1"/>
  <c r="D169" i="1"/>
  <c r="D173" i="1"/>
  <c r="D174" i="1"/>
  <c r="D177" i="1"/>
  <c r="D179" i="1"/>
  <c r="D181" i="1"/>
  <c r="D185" i="1"/>
  <c r="D184" i="1"/>
  <c r="D188" i="1"/>
  <c r="D191" i="1"/>
  <c r="D192" i="1"/>
  <c r="D194" i="1"/>
  <c r="D196" i="1"/>
  <c r="D199" i="1"/>
  <c r="D201" i="1"/>
  <c r="D202" i="1"/>
  <c r="D204" i="1"/>
  <c r="D206" i="1"/>
  <c r="D208" i="1"/>
  <c r="D210" i="1"/>
  <c r="D211" i="1"/>
  <c r="D214" i="1"/>
  <c r="D216" i="1"/>
  <c r="D218" i="1"/>
  <c r="D220" i="1"/>
  <c r="D222" i="1"/>
  <c r="D224" i="1"/>
  <c r="D225" i="1"/>
  <c r="D228" i="1"/>
  <c r="D230" i="1"/>
  <c r="D232" i="1"/>
  <c r="D235" i="1"/>
  <c r="D236" i="1"/>
  <c r="D240" i="1"/>
  <c r="D241" i="1"/>
  <c r="D841" i="1"/>
  <c r="D843" i="1"/>
  <c r="D846" i="1"/>
  <c r="D848" i="1"/>
  <c r="D849" i="1"/>
  <c r="D852" i="1"/>
  <c r="D853" i="1"/>
  <c r="D856" i="1"/>
  <c r="D859" i="1"/>
  <c r="D860" i="1"/>
  <c r="D862" i="1"/>
  <c r="D864" i="1"/>
  <c r="D866" i="1"/>
  <c r="D869" i="1"/>
  <c r="D870" i="1"/>
  <c r="D872" i="1"/>
  <c r="D877" i="1"/>
  <c r="D875" i="1"/>
  <c r="D878" i="1"/>
  <c r="D880" i="1"/>
  <c r="D883" i="1"/>
  <c r="D885" i="1"/>
  <c r="D888" i="1"/>
  <c r="D889" i="1"/>
  <c r="D891" i="1"/>
  <c r="D893" i="1"/>
  <c r="D895" i="1"/>
  <c r="D897" i="1"/>
  <c r="D899" i="1"/>
  <c r="D901" i="1"/>
  <c r="D903" i="1"/>
  <c r="D905" i="1"/>
  <c r="D907" i="1"/>
  <c r="D909" i="1"/>
  <c r="D911" i="1"/>
  <c r="D913" i="1"/>
  <c r="D915" i="1"/>
  <c r="D917" i="1"/>
  <c r="D919" i="1"/>
  <c r="D921" i="1"/>
  <c r="D923" i="1"/>
  <c r="D926" i="1"/>
  <c r="D928" i="1"/>
  <c r="D930" i="1"/>
  <c r="D932" i="1"/>
  <c r="D934" i="1"/>
  <c r="D936" i="1"/>
  <c r="D939" i="1"/>
  <c r="D941" i="1"/>
  <c r="D943" i="1"/>
  <c r="D947" i="1"/>
  <c r="D946" i="1"/>
  <c r="D948" i="1"/>
  <c r="D953" i="1"/>
  <c r="D954" i="1"/>
  <c r="D957" i="1"/>
  <c r="D959" i="1"/>
  <c r="D962" i="1"/>
  <c r="D963" i="1"/>
  <c r="D965" i="1"/>
  <c r="D967" i="1"/>
  <c r="D968" i="1"/>
  <c r="D972" i="1"/>
  <c r="D977" i="1"/>
  <c r="D976" i="1"/>
  <c r="D979" i="1"/>
  <c r="D981" i="1"/>
  <c r="D983" i="1"/>
  <c r="D986" i="1"/>
  <c r="D988" i="1"/>
  <c r="D989" i="1"/>
  <c r="D991" i="1"/>
  <c r="D993" i="1"/>
  <c r="D996" i="1"/>
  <c r="D999" i="1"/>
  <c r="D1000" i="1"/>
  <c r="D1002" i="1"/>
  <c r="D1004" i="1"/>
  <c r="D1006" i="1"/>
  <c r="D1008" i="1"/>
  <c r="D1010" i="1"/>
  <c r="D1012" i="1"/>
  <c r="D1015" i="1"/>
  <c r="D783" i="1"/>
  <c r="D708" i="1"/>
  <c r="D454" i="1"/>
  <c r="D510" i="1"/>
  <c r="D587" i="1"/>
  <c r="D453" i="1"/>
  <c r="D516" i="1"/>
  <c r="D746" i="1"/>
  <c r="D874" i="1"/>
  <c r="D494" i="1"/>
  <c r="D600" i="1"/>
  <c r="D492" i="1"/>
  <c r="D517" i="1"/>
  <c r="D447" i="1"/>
  <c r="D630" i="1"/>
  <c r="D674" i="1"/>
  <c r="D705" i="1"/>
  <c r="D724" i="1"/>
  <c r="D788" i="1"/>
  <c r="D803" i="1"/>
  <c r="D838" i="1"/>
  <c r="D927" i="1"/>
  <c r="D973" i="1"/>
  <c r="D461" i="1"/>
  <c r="D476" i="1"/>
  <c r="D591" i="1"/>
  <c r="D645" i="1"/>
  <c r="D725" i="1"/>
  <c r="D792" i="1"/>
  <c r="D969" i="1"/>
  <c r="D956" i="1"/>
  <c r="D531" i="1"/>
  <c r="D671" i="1"/>
  <c r="D814" i="1"/>
  <c r="D839" i="1"/>
  <c r="D606" i="1"/>
  <c r="D468" i="1"/>
  <c r="D511" i="1"/>
  <c r="D534" i="1"/>
  <c r="D589" i="1"/>
  <c r="D608" i="1"/>
  <c r="D680" i="1"/>
  <c r="D720" i="1"/>
  <c r="D747" i="1"/>
  <c r="D791" i="1"/>
  <c r="D824" i="1"/>
  <c r="D845" i="1"/>
  <c r="D944" i="1"/>
  <c r="D1016" i="1"/>
  <c r="D548" i="1"/>
  <c r="D518" i="1"/>
  <c r="D590" i="1"/>
  <c r="D689" i="1"/>
  <c r="D781" i="1"/>
  <c r="D836" i="1"/>
  <c r="D938" i="1"/>
  <c r="D994" i="1"/>
  <c r="D4" i="1"/>
  <c r="D6" i="1"/>
  <c r="D8" i="1"/>
  <c r="D10" i="1"/>
  <c r="D12" i="1"/>
  <c r="D17" i="1"/>
  <c r="D15" i="1"/>
  <c r="D18" i="1"/>
  <c r="D20" i="1"/>
  <c r="D22" i="1"/>
  <c r="D24" i="1"/>
  <c r="D26" i="1"/>
  <c r="D29" i="1"/>
  <c r="D30" i="1"/>
  <c r="D32" i="1"/>
  <c r="D34" i="1"/>
  <c r="D36" i="1"/>
  <c r="D38" i="1"/>
  <c r="D40" i="1"/>
  <c r="D42" i="1"/>
  <c r="D44" i="1"/>
  <c r="D46" i="1"/>
  <c r="D47" i="1"/>
  <c r="D50" i="1"/>
  <c r="D49" i="1"/>
  <c r="D53" i="1"/>
  <c r="D55" i="1"/>
  <c r="D57" i="1"/>
  <c r="D59" i="1"/>
  <c r="D61" i="1"/>
  <c r="D63" i="1"/>
  <c r="D65" i="1"/>
  <c r="D67" i="1"/>
  <c r="D69" i="1"/>
  <c r="D71" i="1"/>
  <c r="D75" i="1"/>
  <c r="D74" i="1"/>
  <c r="D78" i="1"/>
  <c r="D80" i="1"/>
  <c r="D82" i="1"/>
  <c r="D84" i="1"/>
  <c r="D86" i="1"/>
  <c r="D91" i="1"/>
  <c r="D90" i="1"/>
  <c r="D93" i="1"/>
  <c r="D94" i="1"/>
  <c r="D97" i="1"/>
  <c r="D99" i="1"/>
  <c r="D101" i="1"/>
  <c r="D103" i="1"/>
  <c r="D105" i="1"/>
  <c r="D108" i="1"/>
  <c r="D109" i="1"/>
  <c r="D111" i="1"/>
  <c r="D113" i="1"/>
  <c r="D115" i="1"/>
  <c r="D117" i="1"/>
  <c r="D119" i="1"/>
  <c r="D120" i="1"/>
  <c r="D122" i="1"/>
  <c r="D125" i="1"/>
  <c r="D130" i="1"/>
  <c r="D131" i="1"/>
  <c r="D128" i="1"/>
  <c r="D133" i="1"/>
  <c r="D87" i="1"/>
  <c r="D183" i="1"/>
  <c r="D137" i="1"/>
  <c r="D139" i="1"/>
  <c r="D141" i="1"/>
  <c r="D146" i="1"/>
  <c r="D234" i="1"/>
  <c r="D145" i="1"/>
  <c r="D148" i="1"/>
  <c r="D149" i="1"/>
  <c r="D152" i="1"/>
  <c r="D154" i="1"/>
  <c r="D156" i="1"/>
  <c r="D158" i="1"/>
  <c r="D160" i="1"/>
  <c r="D162" i="1"/>
  <c r="D164" i="1"/>
  <c r="D166" i="1"/>
  <c r="D171" i="1"/>
  <c r="D168" i="1"/>
  <c r="D172" i="1"/>
  <c r="D175" i="1"/>
  <c r="D176" i="1"/>
  <c r="D178" i="1"/>
  <c r="D180" i="1"/>
  <c r="D182" i="1"/>
  <c r="D186" i="1"/>
  <c r="D187" i="1"/>
  <c r="D190" i="1"/>
  <c r="D189" i="1"/>
  <c r="D193" i="1"/>
  <c r="D195" i="1"/>
  <c r="D197" i="1"/>
  <c r="D198" i="1"/>
  <c r="D200" i="1"/>
  <c r="D203" i="1"/>
  <c r="D205" i="1"/>
  <c r="D207" i="1"/>
  <c r="D209" i="1"/>
  <c r="D212" i="1"/>
  <c r="D213" i="1"/>
  <c r="D215" i="1"/>
  <c r="D217" i="1"/>
  <c r="D219" i="1"/>
  <c r="D221" i="1"/>
  <c r="D223" i="1"/>
  <c r="D226" i="1"/>
  <c r="D227" i="1"/>
  <c r="D229" i="1"/>
  <c r="D231" i="1"/>
  <c r="D233" i="1"/>
  <c r="D237" i="1"/>
  <c r="D238" i="1"/>
  <c r="D239" i="1"/>
  <c r="D840" i="1"/>
  <c r="D842" i="1"/>
  <c r="D844" i="1"/>
  <c r="D847" i="1"/>
  <c r="D850" i="1"/>
  <c r="D851" i="1"/>
  <c r="D854" i="1"/>
  <c r="D855" i="1"/>
  <c r="D857" i="1"/>
  <c r="D858" i="1"/>
  <c r="D861" i="1"/>
  <c r="D863" i="1"/>
  <c r="D865" i="1"/>
  <c r="D867" i="1"/>
  <c r="D868" i="1"/>
  <c r="D871" i="1"/>
  <c r="D873" i="1"/>
  <c r="D876" i="1"/>
  <c r="D879" i="1"/>
  <c r="D881" i="1"/>
  <c r="D882" i="1"/>
  <c r="D884" i="1"/>
  <c r="D886" i="1"/>
  <c r="D887" i="1"/>
  <c r="D890" i="1"/>
  <c r="D892" i="1"/>
  <c r="D894" i="1"/>
  <c r="D896" i="1"/>
  <c r="D898" i="1"/>
  <c r="D902" i="1"/>
  <c r="D900" i="1"/>
  <c r="D904" i="1"/>
  <c r="D906" i="1"/>
  <c r="D908" i="1"/>
  <c r="D910" i="1"/>
  <c r="D912" i="1"/>
  <c r="D914" i="1"/>
  <c r="D916" i="1"/>
  <c r="D918" i="1"/>
  <c r="D920" i="1"/>
  <c r="D922" i="1"/>
  <c r="D924" i="1"/>
  <c r="D925" i="1"/>
  <c r="D929" i="1"/>
  <c r="D931" i="1"/>
  <c r="D933" i="1"/>
  <c r="D935" i="1"/>
  <c r="D937" i="1"/>
  <c r="D940" i="1"/>
  <c r="D942" i="1"/>
  <c r="D945" i="1"/>
  <c r="D950" i="1"/>
  <c r="D951" i="1"/>
  <c r="D949" i="1"/>
  <c r="D952" i="1"/>
  <c r="D955" i="1"/>
  <c r="D958" i="1"/>
  <c r="D960" i="1"/>
  <c r="D961" i="1"/>
  <c r="D964" i="1"/>
  <c r="D966" i="1"/>
  <c r="D970" i="1"/>
  <c r="D971" i="1"/>
  <c r="D974" i="1"/>
  <c r="D975" i="1"/>
  <c r="D978" i="1"/>
  <c r="D980" i="1"/>
  <c r="D982" i="1"/>
  <c r="D984" i="1"/>
  <c r="D987" i="1"/>
  <c r="D985" i="1"/>
  <c r="D990" i="1"/>
  <c r="D992" i="1"/>
  <c r="D995" i="1"/>
  <c r="D997" i="1"/>
  <c r="D998" i="1"/>
  <c r="D1001" i="1"/>
  <c r="D1003" i="1"/>
  <c r="D1005" i="1"/>
  <c r="D1007" i="1"/>
  <c r="D1009" i="1"/>
  <c r="D1011" i="1"/>
  <c r="D1013" i="1"/>
  <c r="D1014" i="1"/>
  <c r="D834" i="1"/>
  <c r="D829" i="1"/>
  <c r="D825" i="1"/>
  <c r="D820" i="1"/>
  <c r="D816" i="1"/>
  <c r="D811" i="1"/>
  <c r="D807" i="1"/>
  <c r="D802" i="1"/>
  <c r="D800" i="1"/>
  <c r="D794" i="1"/>
  <c r="D787" i="1"/>
  <c r="D782" i="1"/>
  <c r="D776" i="1"/>
  <c r="D774" i="1"/>
  <c r="D769" i="1"/>
  <c r="D766" i="1"/>
  <c r="D761" i="1"/>
  <c r="D758" i="1"/>
  <c r="D754" i="1"/>
  <c r="D748" i="1"/>
  <c r="D744" i="1"/>
  <c r="D741" i="1"/>
  <c r="D736" i="1"/>
  <c r="D733" i="1"/>
  <c r="D729" i="1"/>
  <c r="D723" i="1"/>
  <c r="D716" i="1"/>
  <c r="D714" i="1"/>
  <c r="D706" i="1"/>
  <c r="D704" i="1"/>
  <c r="D698" i="1"/>
  <c r="D697" i="1"/>
  <c r="D691" i="1"/>
  <c r="D686" i="1"/>
  <c r="D681" i="1"/>
  <c r="D676" i="1"/>
  <c r="D670" i="1"/>
  <c r="D666" i="1"/>
  <c r="D663" i="1"/>
  <c r="D657" i="1"/>
  <c r="D656" i="1"/>
  <c r="D646" i="1"/>
  <c r="D648" i="1"/>
  <c r="D440" i="1"/>
  <c r="D436" i="1"/>
  <c r="D432" i="1"/>
  <c r="D428" i="1"/>
  <c r="D423" i="1"/>
  <c r="D420" i="1"/>
  <c r="D416" i="1"/>
  <c r="D412" i="1"/>
  <c r="D408" i="1"/>
  <c r="D405" i="1"/>
  <c r="D400" i="1"/>
  <c r="D396" i="1"/>
  <c r="D393" i="1"/>
  <c r="D389" i="1"/>
  <c r="D384" i="1"/>
  <c r="D385" i="1"/>
  <c r="D377" i="1"/>
  <c r="D373" i="1"/>
  <c r="D369" i="1"/>
  <c r="D365" i="1"/>
  <c r="D361" i="1"/>
  <c r="D357" i="1"/>
  <c r="D353" i="1"/>
  <c r="D349" i="1"/>
  <c r="D345" i="1"/>
  <c r="D344" i="1"/>
  <c r="D333" i="1"/>
  <c r="D335" i="1"/>
  <c r="D329" i="1"/>
  <c r="D325" i="1"/>
  <c r="D321" i="1"/>
  <c r="D317" i="1"/>
  <c r="D313" i="1"/>
  <c r="D308" i="1"/>
  <c r="D304" i="1"/>
  <c r="D300" i="1"/>
  <c r="D296" i="1"/>
  <c r="D292" i="1"/>
  <c r="D288" i="1"/>
  <c r="D284" i="1"/>
  <c r="D281" i="1"/>
  <c r="D274" i="1"/>
  <c r="D275" i="1"/>
  <c r="D268" i="1"/>
  <c r="D264" i="1"/>
  <c r="D260" i="1"/>
  <c r="D256" i="1"/>
  <c r="D252" i="1"/>
  <c r="D248" i="1"/>
  <c r="D244" i="1"/>
  <c r="D641" i="1"/>
  <c r="D639" i="1"/>
  <c r="D634" i="1"/>
  <c r="D629" i="1"/>
  <c r="D625" i="1"/>
  <c r="D621" i="1"/>
  <c r="D617" i="1"/>
  <c r="D612" i="1"/>
  <c r="D609" i="1"/>
  <c r="D603" i="1"/>
  <c r="D598" i="1"/>
  <c r="D594" i="1"/>
  <c r="D586" i="1"/>
  <c r="D582" i="1"/>
  <c r="D578" i="1"/>
  <c r="D574" i="1"/>
  <c r="D570" i="1"/>
  <c r="D567" i="1"/>
  <c r="D562" i="1"/>
  <c r="D558" i="1"/>
  <c r="D554" i="1"/>
  <c r="D551" i="1"/>
  <c r="D544" i="1"/>
  <c r="D541" i="1"/>
  <c r="D537" i="1"/>
  <c r="D532" i="1"/>
  <c r="D528" i="1"/>
  <c r="D523" i="1"/>
  <c r="D519" i="1"/>
  <c r="D512" i="1"/>
  <c r="D507" i="1"/>
  <c r="D503" i="1"/>
  <c r="D498" i="1"/>
  <c r="D493" i="1"/>
  <c r="D489" i="1"/>
  <c r="D484" i="1"/>
  <c r="D479" i="1"/>
  <c r="D477" i="1"/>
  <c r="D471" i="1"/>
  <c r="D466" i="1"/>
  <c r="D462" i="1"/>
  <c r="D457" i="1"/>
  <c r="D450" i="1"/>
  <c r="D446" i="1"/>
  <c r="D835" i="1"/>
  <c r="D830" i="1"/>
  <c r="D826" i="1"/>
  <c r="D823" i="1"/>
  <c r="D817" i="1"/>
  <c r="D812" i="1"/>
  <c r="D809" i="1"/>
  <c r="D804" i="1"/>
  <c r="D798" i="1"/>
  <c r="D795" i="1"/>
  <c r="D790" i="1"/>
  <c r="D784" i="1"/>
  <c r="D778" i="1"/>
  <c r="D832" i="1"/>
  <c r="D770" i="1"/>
  <c r="D767" i="1"/>
  <c r="D763" i="1"/>
  <c r="D759" i="1"/>
  <c r="D756" i="1"/>
  <c r="D749" i="1"/>
  <c r="D745" i="1"/>
  <c r="D740" i="1"/>
  <c r="D737" i="1"/>
  <c r="D732" i="1"/>
  <c r="D726" i="1"/>
  <c r="D722" i="1"/>
  <c r="D718" i="1"/>
  <c r="D712" i="1"/>
  <c r="D709" i="1"/>
  <c r="D707" i="1"/>
  <c r="D700" i="1"/>
  <c r="D696" i="1"/>
  <c r="D692" i="1"/>
  <c r="D687" i="1"/>
  <c r="D682" i="1"/>
  <c r="D677" i="1"/>
  <c r="D672" i="1"/>
  <c r="D667" i="1"/>
  <c r="D662" i="1"/>
  <c r="D658" i="1"/>
  <c r="D655" i="1"/>
  <c r="D653" i="1"/>
  <c r="D650" i="1"/>
  <c r="D441" i="1"/>
  <c r="D437" i="1"/>
  <c r="D433" i="1"/>
  <c r="D430" i="1"/>
  <c r="D425" i="1"/>
  <c r="D421" i="1"/>
  <c r="D417" i="1"/>
  <c r="D413" i="1"/>
  <c r="D409" i="1"/>
  <c r="D404" i="1"/>
  <c r="D401" i="1"/>
  <c r="D398" i="1"/>
  <c r="D394" i="1"/>
  <c r="D390" i="1"/>
  <c r="D386" i="1"/>
  <c r="D381" i="1"/>
  <c r="D379" i="1"/>
  <c r="D374" i="1"/>
  <c r="D370" i="1"/>
  <c r="D366" i="1"/>
  <c r="D362" i="1"/>
  <c r="D358" i="1"/>
  <c r="D354" i="1"/>
  <c r="D351" i="1"/>
  <c r="D346" i="1"/>
  <c r="D343" i="1"/>
  <c r="D338" i="1"/>
  <c r="D336" i="1"/>
  <c r="D330" i="1"/>
  <c r="D326" i="1"/>
  <c r="D322" i="1"/>
  <c r="D319" i="1"/>
  <c r="D314" i="1"/>
  <c r="D312" i="1"/>
  <c r="D305" i="1"/>
  <c r="D302" i="1"/>
  <c r="D297" i="1"/>
  <c r="D293" i="1"/>
  <c r="D290" i="1"/>
  <c r="D285" i="1"/>
  <c r="D280" i="1"/>
  <c r="D277" i="1"/>
  <c r="D273" i="1"/>
  <c r="D270" i="1"/>
  <c r="D265" i="1"/>
  <c r="D261" i="1"/>
  <c r="D257" i="1"/>
  <c r="D253" i="1"/>
  <c r="D249" i="1"/>
  <c r="D247" i="1"/>
  <c r="D643" i="1"/>
  <c r="D638" i="1"/>
  <c r="D635" i="1"/>
  <c r="D631" i="1"/>
  <c r="D626" i="1"/>
  <c r="D622" i="1"/>
  <c r="D618" i="1"/>
  <c r="D614" i="1"/>
  <c r="D610" i="1"/>
  <c r="D605" i="1"/>
  <c r="D599" i="1"/>
  <c r="D595" i="1"/>
  <c r="D588" i="1"/>
  <c r="D583" i="1"/>
  <c r="D579" i="1"/>
  <c r="D575" i="1"/>
  <c r="D571" i="1"/>
  <c r="D566" i="1"/>
  <c r="D565" i="1"/>
  <c r="D560" i="1"/>
  <c r="D555" i="1"/>
  <c r="D546" i="1"/>
  <c r="D545" i="1"/>
  <c r="D543" i="1"/>
  <c r="D538" i="1"/>
  <c r="D533" i="1"/>
  <c r="D526" i="1"/>
  <c r="D521" i="1"/>
  <c r="D515" i="1"/>
  <c r="D509" i="1"/>
  <c r="D505" i="1"/>
  <c r="D501" i="1"/>
  <c r="D497" i="1"/>
  <c r="D491" i="1"/>
  <c r="D488" i="1"/>
  <c r="D483" i="1"/>
  <c r="D475" i="1"/>
  <c r="D474" i="1"/>
  <c r="D470" i="1"/>
  <c r="D465" i="1"/>
  <c r="D460" i="1"/>
  <c r="D456" i="1"/>
  <c r="D451" i="1"/>
  <c r="D444" i="1"/>
  <c r="D527" i="1"/>
  <c r="D2" i="1"/>
  <c r="A9" i="2" l="1"/>
  <c r="J9" i="2"/>
  <c r="BL9" i="2"/>
  <c r="DI32" i="2" s="1"/>
  <c r="CD9" i="2"/>
  <c r="DI34" i="2" s="1"/>
  <c r="BU9" i="2"/>
  <c r="DI33" i="2" s="1"/>
  <c r="BC9" i="2"/>
  <c r="DI31" i="2" s="1"/>
  <c r="AT9" i="2"/>
  <c r="DI30" i="2" s="1"/>
  <c r="AK9" i="2"/>
  <c r="DI29" i="2" s="1"/>
  <c r="AB9" i="2"/>
  <c r="DI28" i="2" s="1"/>
  <c r="S9" i="2"/>
  <c r="DI27" i="2" s="1"/>
  <c r="DI26" i="2" l="1"/>
  <c r="DI25" i="2"/>
  <c r="S22" i="2" s="1"/>
  <c r="BC22" i="2" l="1"/>
  <c r="BC13" i="2" s="1"/>
  <c r="AT22" i="2"/>
  <c r="AT18" i="2" s="1"/>
  <c r="AK22" i="2"/>
  <c r="AK18" i="2" s="1"/>
  <c r="CD22" i="2"/>
  <c r="CD10" i="2" s="1"/>
  <c r="BL22" i="2"/>
  <c r="BL11" i="2" s="1"/>
  <c r="BU22" i="2"/>
  <c r="BU13" i="2" s="1"/>
  <c r="AB22" i="2"/>
  <c r="AB13" i="2" s="1"/>
  <c r="J22" i="2"/>
  <c r="J17" i="2" s="1"/>
  <c r="A22" i="2"/>
  <c r="F22" i="2" s="1"/>
  <c r="F19" i="2" s="1"/>
  <c r="S14" i="2"/>
  <c r="S17" i="2"/>
  <c r="X22" i="2"/>
  <c r="BC20" i="2" l="1"/>
  <c r="BC14" i="2"/>
  <c r="BC11" i="2"/>
  <c r="AK16" i="2"/>
  <c r="AK13" i="2"/>
  <c r="AK10" i="2"/>
  <c r="BL12" i="2"/>
  <c r="BL15" i="2"/>
  <c r="CD12" i="2"/>
  <c r="CD17" i="2"/>
  <c r="CD20" i="2"/>
  <c r="CD13" i="2"/>
  <c r="CD14" i="2"/>
  <c r="CI22" i="2"/>
  <c r="CI10" i="2" s="1"/>
  <c r="CD11" i="2"/>
  <c r="CD18" i="2"/>
  <c r="J12" i="2"/>
  <c r="BL10" i="2"/>
  <c r="BL20" i="2"/>
  <c r="BL13" i="2"/>
  <c r="BL16" i="2"/>
  <c r="BQ22" i="2"/>
  <c r="BQ19" i="2" s="1"/>
  <c r="BL17" i="2"/>
  <c r="BL18" i="2"/>
  <c r="BU12" i="2"/>
  <c r="BU15" i="2"/>
  <c r="BU10" i="2"/>
  <c r="BU20" i="2"/>
  <c r="BU11" i="2"/>
  <c r="BU16" i="2"/>
  <c r="BZ22" i="2"/>
  <c r="BZ10" i="2" s="1"/>
  <c r="BU17" i="2"/>
  <c r="BU18" i="2"/>
  <c r="AB19" i="2"/>
  <c r="J20" i="2"/>
  <c r="J14" i="2"/>
  <c r="O22" i="2"/>
  <c r="O10" i="2" s="1"/>
  <c r="J11" i="2"/>
  <c r="AK15" i="2"/>
  <c r="AK12" i="2"/>
  <c r="AK20" i="2"/>
  <c r="BC19" i="2"/>
  <c r="BC16" i="2"/>
  <c r="BC15" i="2"/>
  <c r="AK17" i="2"/>
  <c r="AK14" i="2"/>
  <c r="AP22" i="2"/>
  <c r="AP12" i="2" s="1"/>
  <c r="BC10" i="2"/>
  <c r="BC18" i="2"/>
  <c r="BH22" i="2"/>
  <c r="BH19" i="2" s="1"/>
  <c r="AK11" i="2"/>
  <c r="AK19" i="2"/>
  <c r="BC17" i="2"/>
  <c r="BC12" i="2"/>
  <c r="BL19" i="2"/>
  <c r="BL14" i="2"/>
  <c r="BU19" i="2"/>
  <c r="BU14" i="2"/>
  <c r="CD19" i="2"/>
  <c r="CD16" i="2"/>
  <c r="CD15" i="2"/>
  <c r="J10" i="2"/>
  <c r="J13" i="2"/>
  <c r="AY22" i="2"/>
  <c r="AY20" i="2" s="1"/>
  <c r="F16" i="2"/>
  <c r="AT16" i="2"/>
  <c r="A12" i="2"/>
  <c r="F13" i="2"/>
  <c r="A11" i="2"/>
  <c r="AT17" i="2"/>
  <c r="F17" i="2"/>
  <c r="A20" i="2"/>
  <c r="AT13" i="2"/>
  <c r="AT12" i="2"/>
  <c r="AT20" i="2"/>
  <c r="AT15" i="2"/>
  <c r="AT14" i="2"/>
  <c r="AT19" i="2"/>
  <c r="F11" i="2"/>
  <c r="F20" i="2"/>
  <c r="J15" i="2"/>
  <c r="A16" i="2"/>
  <c r="A13" i="2"/>
  <c r="J18" i="2"/>
  <c r="J16" i="2"/>
  <c r="J19" i="2"/>
  <c r="AT11" i="2"/>
  <c r="AT10" i="2"/>
  <c r="F18" i="2"/>
  <c r="F14" i="2"/>
  <c r="F12" i="2"/>
  <c r="A17" i="2"/>
  <c r="A14" i="2"/>
  <c r="A15" i="2"/>
  <c r="A18" i="2"/>
  <c r="A10" i="2"/>
  <c r="F10" i="2"/>
  <c r="F15" i="2"/>
  <c r="A19" i="2"/>
  <c r="S16" i="2"/>
  <c r="S11" i="2"/>
  <c r="S19" i="2"/>
  <c r="S13" i="2"/>
  <c r="S12" i="2"/>
  <c r="S18" i="2"/>
  <c r="AB14" i="2"/>
  <c r="AB15" i="2"/>
  <c r="AB17" i="2"/>
  <c r="AB16" i="2"/>
  <c r="AG22" i="2"/>
  <c r="AG20" i="2" s="1"/>
  <c r="S10" i="2"/>
  <c r="S15" i="2"/>
  <c r="S20" i="2"/>
  <c r="AB10" i="2"/>
  <c r="AB18" i="2"/>
  <c r="AB11" i="2"/>
  <c r="AB12" i="2"/>
  <c r="AB20" i="2"/>
  <c r="X13" i="2"/>
  <c r="X20" i="2"/>
  <c r="X12" i="2"/>
  <c r="X19" i="2"/>
  <c r="X11" i="2"/>
  <c r="X10" i="2"/>
  <c r="X18" i="2"/>
  <c r="X14" i="2"/>
  <c r="X17" i="2"/>
  <c r="X16" i="2"/>
  <c r="X15" i="2"/>
  <c r="BH13" i="2"/>
  <c r="CI14" i="2" l="1"/>
  <c r="BQ18" i="2"/>
  <c r="CI17" i="2"/>
  <c r="BQ16" i="2"/>
  <c r="CI18" i="2"/>
  <c r="CI11" i="2"/>
  <c r="CI12" i="2"/>
  <c r="BQ12" i="2"/>
  <c r="BQ17" i="2"/>
  <c r="BQ14" i="2"/>
  <c r="CI19" i="2"/>
  <c r="CI20" i="2"/>
  <c r="CI15" i="2"/>
  <c r="BQ13" i="2"/>
  <c r="BQ20" i="2"/>
  <c r="BQ11" i="2"/>
  <c r="CI13" i="2"/>
  <c r="CI16" i="2"/>
  <c r="BQ15" i="2"/>
  <c r="BQ10" i="2"/>
  <c r="O18" i="2"/>
  <c r="O19" i="2"/>
  <c r="BZ17" i="2"/>
  <c r="BZ15" i="2"/>
  <c r="AP19" i="2"/>
  <c r="BZ19" i="2"/>
  <c r="AP17" i="2"/>
  <c r="BZ13" i="2"/>
  <c r="BZ14" i="2"/>
  <c r="BZ18" i="2"/>
  <c r="BZ20" i="2"/>
  <c r="BZ16" i="2"/>
  <c r="BZ11" i="2"/>
  <c r="AP16" i="2"/>
  <c r="AP11" i="2"/>
  <c r="AP20" i="2"/>
  <c r="BZ12" i="2"/>
  <c r="AP15" i="2"/>
  <c r="AP10" i="2"/>
  <c r="AP13" i="2"/>
  <c r="AP14" i="2"/>
  <c r="AP18" i="2"/>
  <c r="O15" i="2"/>
  <c r="O20" i="2"/>
  <c r="AY12" i="2"/>
  <c r="AY18" i="2"/>
  <c r="AY11" i="2"/>
  <c r="O11" i="2"/>
  <c r="O16" i="2"/>
  <c r="O13" i="2"/>
  <c r="O12" i="2"/>
  <c r="O14" i="2"/>
  <c r="O17" i="2"/>
  <c r="AY16" i="2"/>
  <c r="AY13" i="2"/>
  <c r="AY15" i="2"/>
  <c r="AY10" i="2"/>
  <c r="AY17" i="2"/>
  <c r="AY14" i="2"/>
  <c r="AY19" i="2"/>
  <c r="BH20" i="2"/>
  <c r="BH12" i="2"/>
  <c r="BH17" i="2"/>
  <c r="BH15" i="2"/>
  <c r="BH14" i="2"/>
  <c r="BH10" i="2"/>
  <c r="BH11" i="2"/>
  <c r="AG15" i="2"/>
  <c r="BH16" i="2"/>
  <c r="BH18" i="2"/>
  <c r="AG10" i="2"/>
  <c r="AG13" i="2"/>
  <c r="AG14" i="2"/>
  <c r="AG19" i="2"/>
  <c r="AG16" i="2"/>
  <c r="AG18" i="2"/>
  <c r="AG12" i="2"/>
  <c r="AG17" i="2"/>
  <c r="AG11" i="2"/>
</calcChain>
</file>

<file path=xl/sharedStrings.xml><?xml version="1.0" encoding="utf-8"?>
<sst xmlns="http://schemas.openxmlformats.org/spreadsheetml/2006/main" count="7774" uniqueCount="5769">
  <si>
    <t>答</t>
    <rPh sb="0" eb="1">
      <t>コタ</t>
    </rPh>
    <phoneticPr fontId="1"/>
  </si>
  <si>
    <t>頭</t>
    <rPh sb="0" eb="1">
      <t>アタマ</t>
    </rPh>
    <phoneticPr fontId="1"/>
  </si>
  <si>
    <t>同</t>
    <rPh sb="0" eb="1">
      <t>オナ</t>
    </rPh>
    <phoneticPr fontId="1"/>
  </si>
  <si>
    <t>具</t>
    <rPh sb="0" eb="1">
      <t>グ</t>
    </rPh>
    <phoneticPr fontId="1"/>
  </si>
  <si>
    <t>内</t>
    <rPh sb="0" eb="1">
      <t>ナイ</t>
    </rPh>
    <phoneticPr fontId="1"/>
  </si>
  <si>
    <t>わ</t>
    <phoneticPr fontId="1"/>
  </si>
  <si>
    <t>南</t>
    <rPh sb="0" eb="1">
      <t>ミナミ</t>
    </rPh>
    <phoneticPr fontId="1"/>
  </si>
  <si>
    <t>肉</t>
    <rPh sb="0" eb="1">
      <t>ニク</t>
    </rPh>
    <phoneticPr fontId="1"/>
  </si>
  <si>
    <t>馬</t>
    <rPh sb="0" eb="1">
      <t>ウマ</t>
    </rPh>
    <phoneticPr fontId="1"/>
  </si>
  <si>
    <t>売</t>
    <rPh sb="0" eb="1">
      <t>ウ</t>
    </rPh>
    <phoneticPr fontId="1"/>
  </si>
  <si>
    <t>買</t>
    <rPh sb="0" eb="1">
      <t>カ</t>
    </rPh>
    <phoneticPr fontId="1"/>
  </si>
  <si>
    <t>麦</t>
    <rPh sb="0" eb="1">
      <t>ムギ</t>
    </rPh>
    <phoneticPr fontId="1"/>
  </si>
  <si>
    <t>はりのあなに糸をとおす</t>
    <rPh sb="6" eb="7">
      <t>イト</t>
    </rPh>
    <phoneticPr fontId="1"/>
  </si>
  <si>
    <t>うさぎの耳は、ながい</t>
    <rPh sb="4" eb="5">
      <t>ミミ</t>
    </rPh>
    <phoneticPr fontId="1"/>
  </si>
  <si>
    <t>人げん・人生・人にあう</t>
    <rPh sb="0" eb="1">
      <t>ヒト</t>
    </rPh>
    <rPh sb="4" eb="6">
      <t>ジンセイ</t>
    </rPh>
    <rPh sb="7" eb="8">
      <t>ヒト</t>
    </rPh>
    <phoneticPr fontId="1"/>
  </si>
  <si>
    <t>百てんまんてん</t>
    <rPh sb="0" eb="1">
      <t>ヒャク</t>
    </rPh>
    <phoneticPr fontId="1"/>
  </si>
  <si>
    <t>としょしつで本をかりる</t>
    <rPh sb="6" eb="7">
      <t>ホン</t>
    </rPh>
    <phoneticPr fontId="1"/>
  </si>
  <si>
    <t>林よみ</t>
    <rPh sb="0" eb="1">
      <t>ハヤシ</t>
    </rPh>
    <phoneticPr fontId="1"/>
  </si>
  <si>
    <t>六よみ</t>
    <rPh sb="0" eb="1">
      <t>ロク</t>
    </rPh>
    <phoneticPr fontId="1"/>
  </si>
  <si>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</si>
  <si>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</si>
  <si>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</si>
  <si>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</si>
  <si>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</si>
  <si>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</si>
  <si>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</si>
  <si>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</si>
  <si>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</si>
  <si>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</si>
  <si>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</si>
  <si>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</si>
  <si>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</si>
  <si>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</si>
  <si>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</si>
  <si>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</si>
  <si>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</si>
  <si>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</si>
  <si>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</si>
  <si>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</si>
  <si>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</si>
  <si>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</si>
  <si>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</si>
  <si>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</si>
  <si>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</si>
  <si>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</si>
  <si>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</si>
  <si>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</si>
  <si>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</si>
  <si>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</si>
  <si>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</si>
  <si>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</si>
  <si>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</si>
  <si>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</si>
  <si>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</si>
  <si>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</si>
  <si>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</si>
  <si>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</si>
  <si>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</si>
  <si>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</si>
  <si>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</si>
  <si>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</si>
  <si>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</si>
  <si>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</si>
  <si>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投</t>
    <rPh sb="0" eb="1">
      <t>ナ</t>
    </rPh>
    <phoneticPr fontId="1"/>
  </si>
  <si>
    <t>去</t>
    <rPh sb="0" eb="1">
      <t>キョ</t>
    </rPh>
    <phoneticPr fontId="1"/>
  </si>
  <si>
    <t>橋</t>
    <rPh sb="0" eb="1">
      <t>ハシ</t>
    </rPh>
    <phoneticPr fontId="1"/>
  </si>
  <si>
    <t>鉄</t>
    <rPh sb="0" eb="1">
      <t>テツ</t>
    </rPh>
    <phoneticPr fontId="1"/>
  </si>
  <si>
    <t>業</t>
    <rPh sb="0" eb="1">
      <t>ギョウ</t>
    </rPh>
    <phoneticPr fontId="1"/>
  </si>
  <si>
    <t>曲</t>
    <rPh sb="0" eb="1">
      <t>キョク</t>
    </rPh>
    <phoneticPr fontId="1"/>
  </si>
  <si>
    <t>局</t>
    <rPh sb="0" eb="1">
      <t>キョク</t>
    </rPh>
    <phoneticPr fontId="1"/>
  </si>
  <si>
    <t>薬</t>
    <rPh sb="0" eb="1">
      <t>クスリ</t>
    </rPh>
    <phoneticPr fontId="1"/>
  </si>
  <si>
    <t>銀</t>
    <rPh sb="0" eb="1">
      <t>ギン</t>
    </rPh>
    <phoneticPr fontId="1"/>
  </si>
  <si>
    <t>区</t>
    <rPh sb="0" eb="1">
      <t>ク</t>
    </rPh>
    <phoneticPr fontId="1"/>
  </si>
  <si>
    <t>苦</t>
    <rPh sb="0" eb="1">
      <t>ク</t>
    </rPh>
    <phoneticPr fontId="1"/>
  </si>
  <si>
    <t>味</t>
    <rPh sb="0" eb="1">
      <t>アジ</t>
    </rPh>
    <phoneticPr fontId="1"/>
  </si>
  <si>
    <t>君</t>
    <rPh sb="0" eb="1">
      <t>クン</t>
    </rPh>
    <phoneticPr fontId="1"/>
  </si>
  <si>
    <t>係</t>
    <rPh sb="0" eb="1">
      <t>カカリ</t>
    </rPh>
    <phoneticPr fontId="1"/>
  </si>
  <si>
    <t>関</t>
    <rPh sb="0" eb="1">
      <t>セキ</t>
    </rPh>
    <phoneticPr fontId="1"/>
  </si>
  <si>
    <t>仕</t>
    <rPh sb="0" eb="1">
      <t>ツコウ</t>
    </rPh>
    <phoneticPr fontId="1"/>
  </si>
  <si>
    <t>軽</t>
    <rPh sb="0" eb="1">
      <t>カル</t>
    </rPh>
    <phoneticPr fontId="1"/>
  </si>
  <si>
    <t>血</t>
    <rPh sb="0" eb="1">
      <t>チ</t>
    </rPh>
    <phoneticPr fontId="1"/>
  </si>
  <si>
    <t>鼻</t>
    <rPh sb="0" eb="1">
      <t>ハナ</t>
    </rPh>
    <phoneticPr fontId="1"/>
  </si>
  <si>
    <t>決</t>
    <rPh sb="0" eb="1">
      <t>ケツ</t>
    </rPh>
    <phoneticPr fontId="1"/>
  </si>
  <si>
    <t>県</t>
    <rPh sb="0" eb="1">
      <t>ケン</t>
    </rPh>
    <phoneticPr fontId="1"/>
  </si>
  <si>
    <t>庫</t>
    <rPh sb="0" eb="1">
      <t>コ</t>
    </rPh>
    <phoneticPr fontId="1"/>
  </si>
  <si>
    <t>バーベキューで肉をやく</t>
    <rPh sb="7" eb="8">
      <t>ニク</t>
    </rPh>
    <phoneticPr fontId="1"/>
  </si>
  <si>
    <t>ほん</t>
    <phoneticPr fontId="1"/>
  </si>
  <si>
    <t>本を売る・本をかう</t>
    <rPh sb="0" eb="1">
      <t>ホン</t>
    </rPh>
    <rPh sb="2" eb="3">
      <t>ウ</t>
    </rPh>
    <rPh sb="5" eb="6">
      <t>ホン</t>
    </rPh>
    <phoneticPr fontId="1"/>
  </si>
  <si>
    <t>本を買う・本をうる</t>
    <rPh sb="0" eb="1">
      <t>ホン</t>
    </rPh>
    <rPh sb="2" eb="3">
      <t>カ</t>
    </rPh>
    <rPh sb="5" eb="6">
      <t>ホン</t>
    </rPh>
    <phoneticPr fontId="1"/>
  </si>
  <si>
    <t>小麦こでパンをつくる</t>
    <rPh sb="1" eb="2">
      <t>ムギ</t>
    </rPh>
    <phoneticPr fontId="1"/>
  </si>
  <si>
    <t>むぎ</t>
    <phoneticPr fontId="1"/>
  </si>
  <si>
    <t>二人で半ぶんにわける</t>
    <phoneticPr fontId="1"/>
  </si>
  <si>
    <t>きゅうしょくとう番</t>
    <rPh sb="8" eb="9">
      <t>バン</t>
    </rPh>
    <phoneticPr fontId="1"/>
  </si>
  <si>
    <t>ばん</t>
    <phoneticPr fontId="1"/>
  </si>
  <si>
    <t>父おや・ははおや</t>
    <rPh sb="0" eb="1">
      <t>チチ</t>
    </rPh>
    <phoneticPr fontId="1"/>
  </si>
  <si>
    <t>ピューピューと風がふく</t>
    <rPh sb="7" eb="8">
      <t>カゼ</t>
    </rPh>
    <phoneticPr fontId="1"/>
  </si>
  <si>
    <t>かぜ</t>
    <phoneticPr fontId="1"/>
  </si>
  <si>
    <t>二人ではん分に分ける</t>
    <rPh sb="0" eb="2">
      <t>フタリ</t>
    </rPh>
    <rPh sb="5" eb="6">
      <t>ブン</t>
    </rPh>
    <rPh sb="7" eb="8">
      <t>ワ</t>
    </rPh>
    <phoneticPr fontId="1"/>
  </si>
  <si>
    <t>ふ</t>
    <phoneticPr fontId="1"/>
  </si>
  <si>
    <t>たり</t>
    <phoneticPr fontId="1"/>
  </si>
  <si>
    <t>音を耳で聞く</t>
    <rPh sb="0" eb="1">
      <t>オト</t>
    </rPh>
    <rPh sb="2" eb="3">
      <t>ミミ</t>
    </rPh>
    <rPh sb="4" eb="5">
      <t>キ</t>
    </rPh>
    <phoneticPr fontId="1"/>
  </si>
  <si>
    <t>き</t>
    <phoneticPr fontId="1"/>
  </si>
  <si>
    <t>お米をたくとごはんです</t>
    <rPh sb="1" eb="2">
      <t>コメ</t>
    </rPh>
    <phoneticPr fontId="1"/>
  </si>
  <si>
    <t>ろう下をゆっくり歩く</t>
    <rPh sb="8" eb="9">
      <t>アル</t>
    </rPh>
    <phoneticPr fontId="1"/>
  </si>
  <si>
    <t>ある</t>
    <phoneticPr fontId="1"/>
  </si>
  <si>
    <t>母おや・ちちおや</t>
    <rPh sb="0" eb="1">
      <t>ハハ</t>
    </rPh>
    <phoneticPr fontId="1"/>
  </si>
  <si>
    <t>よい方ほうをおもいつく</t>
    <phoneticPr fontId="1"/>
  </si>
  <si>
    <t>北のくに・みなみのくに</t>
    <rPh sb="0" eb="1">
      <t>キタ</t>
    </rPh>
    <phoneticPr fontId="1"/>
  </si>
  <si>
    <t>休まずに毎日学校にいく</t>
    <rPh sb="4" eb="6">
      <t>マイニチ</t>
    </rPh>
    <phoneticPr fontId="1"/>
  </si>
  <si>
    <t>まい</t>
    <phoneticPr fontId="1"/>
  </si>
  <si>
    <t>せん</t>
    <phoneticPr fontId="1"/>
  </si>
  <si>
    <t>えん</t>
    <phoneticPr fontId="1"/>
  </si>
  <si>
    <t>いち</t>
    <phoneticPr fontId="1"/>
  </si>
  <si>
    <t>まん</t>
    <phoneticPr fontId="1"/>
  </si>
  <si>
    <t>明るい・くらい</t>
    <rPh sb="0" eb="1">
      <t>アカ</t>
    </rPh>
    <phoneticPr fontId="1"/>
  </si>
  <si>
    <t>け</t>
    <phoneticPr fontId="1"/>
  </si>
  <si>
    <t>野はらで虫とりをする</t>
    <rPh sb="0" eb="1">
      <t>ノ</t>
    </rPh>
    <rPh sb="4" eb="5">
      <t>ムシ</t>
    </rPh>
    <phoneticPr fontId="1"/>
  </si>
  <si>
    <t>の</t>
    <phoneticPr fontId="1"/>
  </si>
  <si>
    <t>むし</t>
    <phoneticPr fontId="1"/>
  </si>
  <si>
    <t>とも</t>
    <phoneticPr fontId="1"/>
  </si>
  <si>
    <t>にん</t>
    <phoneticPr fontId="1"/>
  </si>
  <si>
    <t>よう</t>
    <phoneticPr fontId="1"/>
  </si>
  <si>
    <t>び</t>
    <phoneticPr fontId="1"/>
  </si>
  <si>
    <t>くらい夜・あかるいひる</t>
    <rPh sb="3" eb="4">
      <t>ヨル</t>
    </rPh>
    <phoneticPr fontId="1"/>
  </si>
  <si>
    <t>せい</t>
    <phoneticPr fontId="1"/>
  </si>
  <si>
    <t>世よみ</t>
    <rPh sb="0" eb="1">
      <t>ヨ</t>
    </rPh>
    <phoneticPr fontId="1"/>
  </si>
  <si>
    <t>整よみ</t>
    <rPh sb="0" eb="1">
      <t>タダシ</t>
    </rPh>
    <phoneticPr fontId="1"/>
  </si>
  <si>
    <t>昔よみ</t>
    <rPh sb="0" eb="1">
      <t>ムカシ</t>
    </rPh>
    <phoneticPr fontId="1"/>
  </si>
  <si>
    <t>全よみ</t>
    <rPh sb="0" eb="1">
      <t>ゼン</t>
    </rPh>
    <phoneticPr fontId="1"/>
  </si>
  <si>
    <t>送よみ</t>
    <rPh sb="0" eb="1">
      <t>オク</t>
    </rPh>
    <phoneticPr fontId="1"/>
  </si>
  <si>
    <t>族よみ</t>
    <rPh sb="0" eb="1">
      <t>ゾク</t>
    </rPh>
    <phoneticPr fontId="1"/>
  </si>
  <si>
    <t>悪</t>
    <rPh sb="0" eb="1">
      <t>アク</t>
    </rPh>
    <phoneticPr fontId="1"/>
  </si>
  <si>
    <t>安</t>
    <rPh sb="0" eb="1">
      <t>アン</t>
    </rPh>
    <phoneticPr fontId="1"/>
  </si>
  <si>
    <t>暗</t>
    <rPh sb="0" eb="1">
      <t>クラ</t>
    </rPh>
    <phoneticPr fontId="1"/>
  </si>
  <si>
    <t>医</t>
    <rPh sb="0" eb="1">
      <t>イ</t>
    </rPh>
    <phoneticPr fontId="1"/>
  </si>
  <si>
    <t>者</t>
    <rPh sb="0" eb="1">
      <t>シャ</t>
    </rPh>
    <phoneticPr fontId="1"/>
  </si>
  <si>
    <t>委</t>
    <rPh sb="0" eb="1">
      <t>イ</t>
    </rPh>
    <phoneticPr fontId="1"/>
  </si>
  <si>
    <t>意</t>
    <rPh sb="0" eb="1">
      <t>イ</t>
    </rPh>
    <phoneticPr fontId="1"/>
  </si>
  <si>
    <t>景よみ</t>
    <rPh sb="0" eb="1">
      <t>ケイ</t>
    </rPh>
    <phoneticPr fontId="1"/>
  </si>
  <si>
    <t>館</t>
    <rPh sb="0" eb="1">
      <t>カン</t>
    </rPh>
    <phoneticPr fontId="1"/>
  </si>
  <si>
    <t>全</t>
    <rPh sb="0" eb="1">
      <t>ゼン</t>
    </rPh>
    <phoneticPr fontId="1"/>
  </si>
  <si>
    <t>院</t>
    <rPh sb="0" eb="1">
      <t>イン</t>
    </rPh>
    <phoneticPr fontId="1"/>
  </si>
  <si>
    <t>病</t>
    <rPh sb="0" eb="1">
      <t>ヤマイ</t>
    </rPh>
    <phoneticPr fontId="1"/>
  </si>
  <si>
    <t>飲</t>
    <rPh sb="0" eb="1">
      <t>ノ</t>
    </rPh>
    <phoneticPr fontId="1"/>
  </si>
  <si>
    <t>泳</t>
    <rPh sb="0" eb="1">
      <t>オヨ</t>
    </rPh>
    <phoneticPr fontId="1"/>
  </si>
  <si>
    <t>駅</t>
    <rPh sb="0" eb="1">
      <t>エキ</t>
    </rPh>
    <phoneticPr fontId="1"/>
  </si>
  <si>
    <t>央</t>
    <rPh sb="0" eb="1">
      <t>オウ</t>
    </rPh>
    <phoneticPr fontId="1"/>
  </si>
  <si>
    <t>横</t>
    <rPh sb="0" eb="1">
      <t>ヨコ</t>
    </rPh>
    <phoneticPr fontId="1"/>
  </si>
  <si>
    <t>温</t>
    <rPh sb="0" eb="1">
      <t>アツシ</t>
    </rPh>
    <phoneticPr fontId="1"/>
  </si>
  <si>
    <t>度</t>
    <rPh sb="0" eb="1">
      <t>ド</t>
    </rPh>
    <phoneticPr fontId="1"/>
  </si>
  <si>
    <t>化</t>
    <rPh sb="0" eb="1">
      <t>カ</t>
    </rPh>
    <phoneticPr fontId="1"/>
  </si>
  <si>
    <t>荷</t>
    <rPh sb="0" eb="1">
      <t>ニ</t>
    </rPh>
    <phoneticPr fontId="1"/>
  </si>
  <si>
    <t>界</t>
    <rPh sb="0" eb="1">
      <t>カイ</t>
    </rPh>
    <phoneticPr fontId="1"/>
  </si>
  <si>
    <t>世</t>
    <rPh sb="0" eb="1">
      <t>ヨ</t>
    </rPh>
    <phoneticPr fontId="1"/>
  </si>
  <si>
    <t>開</t>
    <rPh sb="0" eb="1">
      <t>ヒラ</t>
    </rPh>
    <phoneticPr fontId="1"/>
  </si>
  <si>
    <t>式</t>
    <rPh sb="0" eb="1">
      <t>シキ</t>
    </rPh>
    <phoneticPr fontId="1"/>
  </si>
  <si>
    <t>階</t>
    <rPh sb="0" eb="1">
      <t>カイ</t>
    </rPh>
    <phoneticPr fontId="1"/>
  </si>
  <si>
    <t>寒</t>
    <rPh sb="0" eb="1">
      <t>サム</t>
    </rPh>
    <phoneticPr fontId="1"/>
  </si>
  <si>
    <t>感</t>
    <rPh sb="0" eb="1">
      <t>カン</t>
    </rPh>
    <phoneticPr fontId="1"/>
  </si>
  <si>
    <t>愛</t>
    <rPh sb="0" eb="1">
      <t>アイ</t>
    </rPh>
    <phoneticPr fontId="1"/>
  </si>
  <si>
    <t>案</t>
    <rPh sb="0" eb="1">
      <t>アン</t>
    </rPh>
    <phoneticPr fontId="1"/>
  </si>
  <si>
    <t>以</t>
    <rPh sb="0" eb="1">
      <t>イ</t>
    </rPh>
    <phoneticPr fontId="1"/>
  </si>
  <si>
    <t>衣</t>
    <rPh sb="0" eb="1">
      <t>コロモ</t>
    </rPh>
    <phoneticPr fontId="1"/>
  </si>
  <si>
    <t>位</t>
    <rPh sb="0" eb="1">
      <t>クライ</t>
    </rPh>
    <phoneticPr fontId="1"/>
  </si>
  <si>
    <t>八よみ</t>
    <rPh sb="0" eb="1">
      <t>ハチ</t>
    </rPh>
    <phoneticPr fontId="1"/>
  </si>
  <si>
    <t>百よみ</t>
    <rPh sb="0" eb="1">
      <t>ヒャク</t>
    </rPh>
    <phoneticPr fontId="1"/>
  </si>
  <si>
    <t>文よみ</t>
    <rPh sb="0" eb="1">
      <t>ブン</t>
    </rPh>
    <phoneticPr fontId="1"/>
  </si>
  <si>
    <t>たい</t>
    <phoneticPr fontId="1"/>
  </si>
  <si>
    <t>か</t>
    <phoneticPr fontId="1"/>
  </si>
  <si>
    <t>よく似合う服</t>
  </si>
  <si>
    <t>に</t>
    <phoneticPr fontId="1"/>
  </si>
  <si>
    <t>お</t>
    <phoneticPr fontId="1"/>
  </si>
  <si>
    <t>こう</t>
    <phoneticPr fontId="1"/>
  </si>
  <si>
    <t>未来のことを想像する</t>
  </si>
  <si>
    <t>ぞう</t>
    <phoneticPr fontId="1"/>
  </si>
  <si>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</si>
  <si>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</si>
  <si>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</si>
  <si>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</si>
  <si>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</si>
  <si>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</si>
  <si>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</si>
  <si>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</si>
  <si>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</si>
  <si>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</si>
  <si>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</si>
  <si>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</si>
  <si>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</si>
  <si>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</si>
  <si>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</si>
  <si>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</si>
  <si>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</si>
  <si>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</si>
  <si>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</si>
  <si>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</si>
  <si>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</si>
  <si>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</si>
  <si>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</si>
  <si>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</si>
  <si>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</si>
  <si>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</si>
  <si>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</si>
  <si>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</si>
  <si>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</si>
  <si>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すい</t>
    <phoneticPr fontId="1"/>
  </si>
  <si>
    <t>ど</t>
    <phoneticPr fontId="1"/>
  </si>
  <si>
    <t>おお</t>
    <phoneticPr fontId="1"/>
  </si>
  <si>
    <t>たに</t>
    <phoneticPr fontId="1"/>
  </si>
  <si>
    <t>べん</t>
    <phoneticPr fontId="1"/>
  </si>
  <si>
    <t>りん</t>
    <phoneticPr fontId="1"/>
  </si>
  <si>
    <t>はは</t>
    <phoneticPr fontId="1"/>
  </si>
  <si>
    <t>しろ</t>
    <phoneticPr fontId="1"/>
  </si>
  <si>
    <t>くるま</t>
    <phoneticPr fontId="1"/>
  </si>
  <si>
    <t>さい</t>
    <phoneticPr fontId="1"/>
  </si>
  <si>
    <t>ぞら</t>
    <phoneticPr fontId="1"/>
  </si>
  <si>
    <t>ゆき</t>
    <phoneticPr fontId="1"/>
  </si>
  <si>
    <t>さかな</t>
    <phoneticPr fontId="1"/>
  </si>
  <si>
    <t>ひだり</t>
    <phoneticPr fontId="1"/>
  </si>
  <si>
    <t>しち</t>
    <phoneticPr fontId="1"/>
  </si>
  <si>
    <t>もり</t>
    <phoneticPr fontId="1"/>
  </si>
  <si>
    <t>みみ</t>
    <phoneticPr fontId="1"/>
  </si>
  <si>
    <t>くさ</t>
    <phoneticPr fontId="1"/>
  </si>
  <si>
    <t>まち</t>
    <phoneticPr fontId="1"/>
  </si>
  <si>
    <t>はやし</t>
    <phoneticPr fontId="1"/>
  </si>
  <si>
    <t>ため池でコイをつる</t>
    <rPh sb="2" eb="3">
      <t>イケ</t>
    </rPh>
    <phoneticPr fontId="1"/>
  </si>
  <si>
    <t>いけ</t>
    <phoneticPr fontId="1"/>
  </si>
  <si>
    <t>茶わんにごはんを入れる</t>
    <rPh sb="0" eb="1">
      <t>チャ</t>
    </rPh>
    <rPh sb="8" eb="9">
      <t>イ</t>
    </rPh>
    <phoneticPr fontId="1"/>
  </si>
  <si>
    <t>ひる</t>
    <phoneticPr fontId="1"/>
  </si>
  <si>
    <t>あさ・昼・ばん</t>
    <rPh sb="3" eb="4">
      <t>ヒル</t>
    </rPh>
    <phoneticPr fontId="1"/>
  </si>
  <si>
    <t>長い糸・みじかい糸</t>
    <rPh sb="0" eb="1">
      <t>ナガ</t>
    </rPh>
    <rPh sb="2" eb="3">
      <t>イト</t>
    </rPh>
    <rPh sb="8" eb="9">
      <t>イト</t>
    </rPh>
    <phoneticPr fontId="1"/>
  </si>
  <si>
    <t>いと</t>
    <phoneticPr fontId="1"/>
  </si>
  <si>
    <t>小鳥がチュンチュンなく</t>
  </si>
  <si>
    <t>とり</t>
    <phoneticPr fontId="1"/>
  </si>
  <si>
    <t>朝・ひる・ばん</t>
    <rPh sb="0" eb="1">
      <t>アサ</t>
    </rPh>
    <phoneticPr fontId="1"/>
  </si>
  <si>
    <t>あさ</t>
    <phoneticPr fontId="1"/>
  </si>
  <si>
    <t>なお</t>
    <phoneticPr fontId="1"/>
  </si>
  <si>
    <t>年下は弟・年上はあに</t>
  </si>
  <si>
    <t>テストで百点まん点！</t>
    <rPh sb="5" eb="6">
      <t>テン</t>
    </rPh>
    <rPh sb="8" eb="9">
      <t>テン</t>
    </rPh>
    <phoneticPr fontId="1"/>
  </si>
  <si>
    <t>さむらいが刀で竹をきる</t>
    <rPh sb="5" eb="6">
      <t>カタナ</t>
    </rPh>
    <rPh sb="7" eb="8">
      <t>タケ</t>
    </rPh>
    <phoneticPr fontId="1"/>
  </si>
  <si>
    <t>はる・なつ・あき・</t>
    <phoneticPr fontId="1"/>
  </si>
  <si>
    <t>ふゆ</t>
    <phoneticPr fontId="1"/>
  </si>
  <si>
    <t>ボールがからだに当たる</t>
    <rPh sb="8" eb="9">
      <t>ア</t>
    </rPh>
    <phoneticPr fontId="1"/>
  </si>
  <si>
    <t>東きょうスカイツリー</t>
    <rPh sb="0" eb="1">
      <t>ヒガシ</t>
    </rPh>
    <phoneticPr fontId="1"/>
  </si>
  <si>
    <t>とう</t>
    <phoneticPr fontId="1"/>
  </si>
  <si>
    <t>しつもんに答える</t>
    <rPh sb="5" eb="6">
      <t>コタ</t>
    </rPh>
    <phoneticPr fontId="1"/>
  </si>
  <si>
    <t>こた</t>
    <phoneticPr fontId="1"/>
  </si>
  <si>
    <t>頭にぼうしをかぶる</t>
    <rPh sb="0" eb="1">
      <t>アタマ</t>
    </rPh>
    <phoneticPr fontId="1"/>
  </si>
  <si>
    <t>同じいろのふくをきる</t>
    <rPh sb="0" eb="1">
      <t>オナ</t>
    </rPh>
    <phoneticPr fontId="1"/>
  </si>
  <si>
    <t>おな</t>
    <phoneticPr fontId="1"/>
  </si>
  <si>
    <t>山で道にまよう</t>
    <rPh sb="2" eb="3">
      <t>ミチ</t>
    </rPh>
    <phoneticPr fontId="1"/>
  </si>
  <si>
    <t>みち</t>
    <phoneticPr fontId="1"/>
  </si>
  <si>
    <t>本を読む</t>
    <rPh sb="0" eb="1">
      <t>ホン</t>
    </rPh>
    <rPh sb="2" eb="3">
      <t>ヨ</t>
    </rPh>
    <phoneticPr fontId="1"/>
  </si>
  <si>
    <t>よ</t>
    <phoneticPr fontId="1"/>
  </si>
  <si>
    <t>おにはそと・ふくは内</t>
    <rPh sb="9" eb="10">
      <t>ウチ</t>
    </rPh>
    <phoneticPr fontId="1"/>
  </si>
  <si>
    <t>うち</t>
    <phoneticPr fontId="1"/>
  </si>
  <si>
    <t>きたのくに・南のくに</t>
    <rPh sb="6" eb="7">
      <t>ミナミ</t>
    </rPh>
    <phoneticPr fontId="1"/>
  </si>
  <si>
    <t>みなみ</t>
    <phoneticPr fontId="1"/>
  </si>
  <si>
    <t>にく</t>
    <phoneticPr fontId="1"/>
  </si>
  <si>
    <t>休みじ間にそとであそぶ</t>
    <rPh sb="0" eb="1">
      <t>ヤス</t>
    </rPh>
    <rPh sb="3" eb="4">
      <t>カン</t>
    </rPh>
    <phoneticPr fontId="1"/>
  </si>
  <si>
    <t>丸バツクイズ</t>
    <rPh sb="0" eb="1">
      <t>マル</t>
    </rPh>
    <phoneticPr fontId="1"/>
  </si>
  <si>
    <t>大きな石ばかりの岩山</t>
    <rPh sb="0" eb="1">
      <t>オオ</t>
    </rPh>
    <rPh sb="3" eb="4">
      <t>イシ</t>
    </rPh>
    <rPh sb="8" eb="10">
      <t>イワヤマ</t>
    </rPh>
    <phoneticPr fontId="1"/>
  </si>
  <si>
    <t>いし</t>
    <phoneticPr fontId="1"/>
  </si>
  <si>
    <t>いわ</t>
    <phoneticPr fontId="1"/>
  </si>
  <si>
    <t>おめんで顔をかくす</t>
    <rPh sb="4" eb="5">
      <t>カオ</t>
    </rPh>
    <phoneticPr fontId="1"/>
  </si>
  <si>
    <t>かお</t>
    <phoneticPr fontId="1"/>
  </si>
  <si>
    <t>汽車が汽てきをならす</t>
    <rPh sb="0" eb="2">
      <t>キシャ</t>
    </rPh>
    <rPh sb="3" eb="4">
      <t>キ</t>
    </rPh>
    <phoneticPr fontId="1"/>
  </si>
  <si>
    <t>まい日、日記をかく</t>
    <rPh sb="2" eb="3">
      <t>ニチ</t>
    </rPh>
    <rPh sb="4" eb="6">
      <t>ニッキ</t>
    </rPh>
    <phoneticPr fontId="1"/>
  </si>
  <si>
    <t>にち</t>
    <phoneticPr fontId="1"/>
  </si>
  <si>
    <t>学校からいえに帰る</t>
    <phoneticPr fontId="1"/>
  </si>
  <si>
    <t>かえ</t>
    <phoneticPr fontId="1"/>
  </si>
  <si>
    <t>ゆみ</t>
    <phoneticPr fontId="1"/>
  </si>
  <si>
    <t>竹でつくった弓やをひく</t>
    <rPh sb="0" eb="1">
      <t>タケ</t>
    </rPh>
    <rPh sb="6" eb="7">
      <t>ユミ</t>
    </rPh>
    <phoneticPr fontId="1"/>
  </si>
  <si>
    <t>牛がモーとなく</t>
    <rPh sb="0" eb="1">
      <t>ウシ</t>
    </rPh>
    <phoneticPr fontId="1"/>
  </si>
  <si>
    <t>うみで魚をつる</t>
    <rPh sb="3" eb="4">
      <t>サカナ</t>
    </rPh>
    <phoneticPr fontId="1"/>
  </si>
  <si>
    <t>とう京スカイツリー</t>
    <rPh sb="2" eb="3">
      <t>キョウ</t>
    </rPh>
    <phoneticPr fontId="1"/>
  </si>
  <si>
    <t>教しつでべんきょうする</t>
    <rPh sb="0" eb="1">
      <t>キョウ</t>
    </rPh>
    <phoneticPr fontId="1"/>
  </si>
  <si>
    <t>とおい・近い</t>
    <rPh sb="4" eb="5">
      <t>チカ</t>
    </rPh>
    <phoneticPr fontId="1"/>
  </si>
  <si>
    <t>ちか</t>
    <phoneticPr fontId="1"/>
  </si>
  <si>
    <t>兄とおとうと</t>
    <rPh sb="0" eb="1">
      <t>アニ</t>
    </rPh>
    <phoneticPr fontId="1"/>
  </si>
  <si>
    <t>そとで元気にあそぶ</t>
    <rPh sb="3" eb="5">
      <t>ゲンキ</t>
    </rPh>
    <phoneticPr fontId="1"/>
  </si>
  <si>
    <t>げん</t>
    <phoneticPr fontId="1"/>
  </si>
  <si>
    <t>大きなこえでい見を言う</t>
    <rPh sb="0" eb="1">
      <t>オオ</t>
    </rPh>
    <rPh sb="7" eb="8">
      <t>ケン</t>
    </rPh>
    <rPh sb="9" eb="10">
      <t>イ</t>
    </rPh>
    <phoneticPr fontId="1"/>
  </si>
  <si>
    <t>けん</t>
    <phoneticPr fontId="1"/>
  </si>
  <si>
    <t>い</t>
    <phoneticPr fontId="1"/>
  </si>
  <si>
    <t>はら</t>
    <phoneticPr fontId="1"/>
  </si>
  <si>
    <t>の原で虫をつかまえる</t>
    <rPh sb="1" eb="2">
      <t>ハラ</t>
    </rPh>
    <rPh sb="3" eb="4">
      <t>ムシ</t>
    </rPh>
    <phoneticPr fontId="1"/>
  </si>
  <si>
    <t>へやの戸じまりをする</t>
    <rPh sb="3" eb="4">
      <t>ト</t>
    </rPh>
    <phoneticPr fontId="1"/>
  </si>
  <si>
    <t>あたらしい本と古い本</t>
    <rPh sb="5" eb="6">
      <t>ホン</t>
    </rPh>
    <rPh sb="7" eb="8">
      <t>フル</t>
    </rPh>
    <rPh sb="9" eb="10">
      <t>ホン</t>
    </rPh>
    <phoneticPr fontId="1"/>
  </si>
  <si>
    <t>午ぜん中</t>
    <rPh sb="0" eb="1">
      <t>ウマ</t>
    </rPh>
    <rPh sb="3" eb="4">
      <t>ナカ</t>
    </rPh>
    <phoneticPr fontId="1"/>
  </si>
  <si>
    <t>うし</t>
    <phoneticPr fontId="1"/>
  </si>
  <si>
    <t>れつのまえと後ろ</t>
    <rPh sb="6" eb="7">
      <t>ウシ</t>
    </rPh>
    <phoneticPr fontId="1"/>
  </si>
  <si>
    <t>こく語とさんすう</t>
    <rPh sb="2" eb="3">
      <t>ゴ</t>
    </rPh>
    <phoneticPr fontId="1"/>
  </si>
  <si>
    <t>おかしをつくる工じょう</t>
    <rPh sb="7" eb="8">
      <t>コウ</t>
    </rPh>
    <phoneticPr fontId="1"/>
  </si>
  <si>
    <t>公えんのゆうぐであそぶ</t>
    <rPh sb="0" eb="1">
      <t>コウ</t>
    </rPh>
    <phoneticPr fontId="1"/>
  </si>
  <si>
    <t>せまい土ちと広い土ち</t>
    <rPh sb="3" eb="4">
      <t>ツチ</t>
    </rPh>
    <rPh sb="6" eb="7">
      <t>ヒロ</t>
    </rPh>
    <rPh sb="8" eb="9">
      <t>ツチ</t>
    </rPh>
    <phoneticPr fontId="1"/>
  </si>
  <si>
    <t>ひろ</t>
    <phoneticPr fontId="1"/>
  </si>
  <si>
    <t>交つうせいり</t>
    <rPh sb="0" eb="1">
      <t>コウ</t>
    </rPh>
    <phoneticPr fontId="1"/>
  </si>
  <si>
    <t>あさの光がまぶしい</t>
    <rPh sb="3" eb="4">
      <t>ヒカリ</t>
    </rPh>
    <phoneticPr fontId="1"/>
  </si>
  <si>
    <t>よく考えてこたえる</t>
    <rPh sb="2" eb="3">
      <t>カンガ</t>
    </rPh>
    <phoneticPr fontId="1"/>
  </si>
  <si>
    <t>学校に行く</t>
    <rPh sb="3" eb="4">
      <t>イ</t>
    </rPh>
    <phoneticPr fontId="1"/>
  </si>
  <si>
    <t>ひくい山と高い山</t>
    <rPh sb="3" eb="4">
      <t>ヤマ</t>
    </rPh>
    <rPh sb="5" eb="6">
      <t>タカ</t>
    </rPh>
    <rPh sb="7" eb="8">
      <t>ヤマ</t>
    </rPh>
    <phoneticPr fontId="1"/>
  </si>
  <si>
    <t>黄いろいバナナ</t>
    <rPh sb="0" eb="1">
      <t>キ</t>
    </rPh>
    <phoneticPr fontId="1"/>
  </si>
  <si>
    <t>かたちがぴったり合う</t>
    <rPh sb="8" eb="9">
      <t>ア</t>
    </rPh>
    <phoneticPr fontId="1"/>
  </si>
  <si>
    <t>あ</t>
    <phoneticPr fontId="1"/>
  </si>
  <si>
    <t>ふかい谷ぞこにおちる</t>
    <rPh sb="3" eb="4">
      <t>タニ</t>
    </rPh>
    <phoneticPr fontId="1"/>
  </si>
  <si>
    <t>国ごとさんすう</t>
    <rPh sb="0" eb="1">
      <t>コク</t>
    </rPh>
    <phoneticPr fontId="1"/>
  </si>
  <si>
    <t>まっ黒なすみ</t>
    <rPh sb="2" eb="3">
      <t>クロ</t>
    </rPh>
    <phoneticPr fontId="1"/>
  </si>
  <si>
    <t>今とむかし</t>
    <rPh sb="0" eb="1">
      <t>イマ</t>
    </rPh>
    <phoneticPr fontId="1"/>
  </si>
  <si>
    <t>天才しょう年</t>
    <rPh sb="5" eb="6">
      <t>ドシ</t>
    </rPh>
    <phoneticPr fontId="1"/>
  </si>
  <si>
    <t>細い・ふとい</t>
    <rPh sb="0" eb="1">
      <t>ホソ</t>
    </rPh>
    <phoneticPr fontId="1"/>
  </si>
  <si>
    <t>そく</t>
    <phoneticPr fontId="1"/>
  </si>
  <si>
    <t>さく</t>
    <phoneticPr fontId="1"/>
  </si>
  <si>
    <t>ぶん</t>
    <phoneticPr fontId="1"/>
  </si>
  <si>
    <t>ざん</t>
    <phoneticPr fontId="1"/>
  </si>
  <si>
    <t>たし算とひき算のけい算</t>
    <rPh sb="2" eb="3">
      <t>サン</t>
    </rPh>
    <rPh sb="6" eb="7">
      <t>サン</t>
    </rPh>
    <rPh sb="10" eb="11">
      <t>サン</t>
    </rPh>
    <phoneticPr fontId="1"/>
  </si>
  <si>
    <t>赤しんごうで止まる</t>
    <rPh sb="0" eb="1">
      <t>アカ</t>
    </rPh>
    <rPh sb="6" eb="7">
      <t>ト</t>
    </rPh>
    <phoneticPr fontId="1"/>
  </si>
  <si>
    <t>あか</t>
    <phoneticPr fontId="1"/>
  </si>
  <si>
    <t>と</t>
    <phoneticPr fontId="1"/>
  </si>
  <si>
    <t>や</t>
    <phoneticPr fontId="1"/>
  </si>
  <si>
    <t>↑は、矢じるしです</t>
    <rPh sb="3" eb="4">
      <t>ヤ</t>
    </rPh>
    <phoneticPr fontId="1"/>
  </si>
  <si>
    <t>びょう院に行く</t>
  </si>
  <si>
    <t>　</t>
    <phoneticPr fontId="1"/>
  </si>
  <si>
    <t>うん</t>
    <phoneticPr fontId="1"/>
  </si>
  <si>
    <t>およ</t>
    <phoneticPr fontId="1"/>
  </si>
  <si>
    <t>プールでひら泳ぎをする</t>
  </si>
  <si>
    <t>駅のホームで電車をまつ</t>
    <rPh sb="0" eb="1">
      <t>エキ</t>
    </rPh>
    <rPh sb="6" eb="8">
      <t>デンシャ</t>
    </rPh>
    <phoneticPr fontId="1"/>
  </si>
  <si>
    <t>えき</t>
    <phoneticPr fontId="1"/>
  </si>
  <si>
    <t>しゃ</t>
    <phoneticPr fontId="1"/>
  </si>
  <si>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</si>
  <si>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</si>
  <si>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</si>
  <si>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</si>
  <si>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</si>
  <si>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</si>
  <si>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</si>
  <si>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</si>
  <si>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</si>
  <si>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</si>
  <si>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</si>
  <si>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</si>
  <si>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</si>
  <si>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</si>
  <si>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</si>
  <si>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</si>
  <si>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</si>
  <si>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</si>
  <si>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</si>
  <si>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</si>
  <si>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</si>
  <si>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</si>
  <si>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</si>
  <si>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</si>
  <si>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</si>
  <si>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</si>
  <si>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</si>
  <si>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</si>
  <si>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</si>
  <si>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</si>
  <si>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</si>
  <si>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</si>
  <si>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</si>
  <si>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</si>
  <si>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</si>
  <si>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</si>
  <si>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</si>
  <si>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</si>
  <si>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</si>
  <si>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</si>
  <si>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</si>
  <si>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</si>
  <si>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</si>
  <si>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</si>
  <si>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</si>
  <si>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</si>
  <si>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</si>
  <si>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</si>
  <si>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</si>
  <si>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</si>
  <si>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</si>
  <si>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</si>
  <si>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</si>
  <si>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</si>
  <si>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</si>
  <si>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</si>
  <si>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</si>
  <si>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</si>
  <si>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</si>
  <si>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</si>
  <si>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</si>
  <si>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</si>
  <si>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</si>
  <si>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</si>
  <si>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</si>
  <si>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</si>
  <si>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</si>
  <si>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</si>
  <si>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</si>
  <si>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</si>
  <si>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</si>
  <si>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</si>
  <si>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</si>
  <si>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</si>
  <si>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</si>
  <si>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</si>
  <si>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</si>
  <si>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</si>
  <si>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</si>
  <si>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</si>
  <si>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</si>
  <si>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</si>
  <si>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</si>
  <si>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</si>
  <si>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</si>
  <si>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</si>
  <si>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</si>
  <si>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</si>
  <si>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</si>
  <si>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</si>
  <si>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</si>
  <si>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</si>
  <si>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</si>
  <si>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</si>
  <si>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</si>
  <si>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</si>
  <si>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</si>
  <si>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</si>
  <si>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</si>
  <si>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</si>
  <si>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</si>
  <si>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</si>
  <si>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</si>
  <si>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</si>
  <si>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</si>
  <si>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</si>
  <si>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</si>
  <si>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</si>
  <si>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</si>
  <si>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</si>
  <si>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</si>
  <si>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</si>
  <si>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</si>
  <si>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</si>
  <si>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</si>
  <si>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</si>
  <si>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</si>
  <si>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</si>
  <si>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</si>
  <si>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</si>
  <si>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</si>
  <si>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</si>
  <si>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</si>
  <si>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</si>
  <si>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</si>
  <si>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</si>
  <si>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</si>
  <si>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</si>
  <si>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調</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</si>
  <si>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</si>
  <si>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</si>
  <si>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</si>
  <si>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</si>
  <si>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</si>
  <si>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</si>
  <si>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</si>
  <si>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</si>
  <si>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</si>
  <si>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</si>
  <si>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</si>
  <si>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</si>
  <si>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</si>
  <si>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</si>
  <si>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</si>
  <si>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</si>
  <si>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</si>
  <si>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</si>
  <si>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</si>
  <si>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</si>
  <si>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</si>
  <si>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</si>
  <si>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</si>
  <si>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</si>
  <si>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</si>
  <si>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</si>
  <si>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</si>
  <si>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</si>
  <si>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</si>
  <si>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</si>
  <si>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</si>
  <si>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</si>
  <si>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</si>
  <si>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</si>
  <si>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</si>
  <si>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</si>
  <si>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</si>
  <si>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</si>
  <si>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</si>
  <si>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</si>
  <si>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</si>
  <si>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</si>
  <si>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</si>
  <si>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</si>
  <si>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はなし</t>
    <phoneticPr fontId="1"/>
  </si>
  <si>
    <t>こと</t>
    <phoneticPr fontId="1"/>
  </si>
  <si>
    <t>本よみ</t>
    <rPh sb="0" eb="1">
      <t>ホン</t>
    </rPh>
    <phoneticPr fontId="1"/>
  </si>
  <si>
    <t>目よみ</t>
    <rPh sb="0" eb="1">
      <t>メ</t>
    </rPh>
    <phoneticPr fontId="1"/>
  </si>
  <si>
    <t>立よみ</t>
    <rPh sb="0" eb="1">
      <t>タ</t>
    </rPh>
    <phoneticPr fontId="1"/>
  </si>
  <si>
    <t>力よみ</t>
    <rPh sb="0" eb="1">
      <t>チカラ</t>
    </rPh>
    <phoneticPr fontId="1"/>
  </si>
  <si>
    <t>死よみ</t>
    <rPh sb="0" eb="1">
      <t>シ</t>
    </rPh>
    <phoneticPr fontId="1"/>
  </si>
  <si>
    <t>詩よみ</t>
    <rPh sb="0" eb="1">
      <t>シ</t>
    </rPh>
    <phoneticPr fontId="1"/>
  </si>
  <si>
    <t>者よみ</t>
    <rPh sb="0" eb="1">
      <t>モノ</t>
    </rPh>
    <phoneticPr fontId="1"/>
  </si>
  <si>
    <t>主よみ</t>
    <rPh sb="0" eb="1">
      <t>シュ</t>
    </rPh>
    <phoneticPr fontId="1"/>
  </si>
  <si>
    <t>取よみ</t>
    <rPh sb="0" eb="1">
      <t>ト</t>
    </rPh>
    <phoneticPr fontId="1"/>
  </si>
  <si>
    <t>酒よみ</t>
    <rPh sb="0" eb="1">
      <t>サケ</t>
    </rPh>
    <phoneticPr fontId="1"/>
  </si>
  <si>
    <t>漢字</t>
    <phoneticPr fontId="1"/>
  </si>
  <si>
    <t>太</t>
    <rPh sb="0" eb="1">
      <t>フト</t>
    </rPh>
    <phoneticPr fontId="1"/>
  </si>
  <si>
    <t>陽</t>
    <rPh sb="0" eb="1">
      <t>ヨウ</t>
    </rPh>
    <phoneticPr fontId="1"/>
  </si>
  <si>
    <t>雲</t>
    <rPh sb="0" eb="1">
      <t>クモ</t>
    </rPh>
    <phoneticPr fontId="1"/>
  </si>
  <si>
    <t>かい</t>
    <phoneticPr fontId="1"/>
  </si>
  <si>
    <t>海</t>
    <rPh sb="0" eb="1">
      <t>ウミ</t>
    </rPh>
    <phoneticPr fontId="1"/>
  </si>
  <si>
    <t>園</t>
    <rPh sb="0" eb="1">
      <t>エン</t>
    </rPh>
    <phoneticPr fontId="1"/>
  </si>
  <si>
    <t>公</t>
    <rPh sb="0" eb="1">
      <t>コウ</t>
    </rPh>
    <phoneticPr fontId="1"/>
  </si>
  <si>
    <t>遠</t>
    <rPh sb="0" eb="1">
      <t>トオ</t>
    </rPh>
    <phoneticPr fontId="1"/>
  </si>
  <si>
    <t>何</t>
    <rPh sb="0" eb="1">
      <t>ナニ</t>
    </rPh>
    <phoneticPr fontId="1"/>
  </si>
  <si>
    <t>科</t>
    <rPh sb="0" eb="1">
      <t>カ</t>
    </rPh>
    <phoneticPr fontId="1"/>
  </si>
  <si>
    <t>かつ</t>
    <phoneticPr fontId="1"/>
  </si>
  <si>
    <t>活</t>
    <rPh sb="0" eb="1">
      <t>カツ</t>
    </rPh>
    <phoneticPr fontId="1"/>
  </si>
  <si>
    <t>夏</t>
    <rPh sb="0" eb="1">
      <t>ナツ</t>
    </rPh>
    <phoneticPr fontId="1"/>
  </si>
  <si>
    <t>なつ</t>
    <phoneticPr fontId="1"/>
  </si>
  <si>
    <t>やす</t>
    <phoneticPr fontId="1"/>
  </si>
  <si>
    <t>家</t>
    <rPh sb="0" eb="1">
      <t>イエ</t>
    </rPh>
    <phoneticPr fontId="1"/>
  </si>
  <si>
    <t>族</t>
    <rPh sb="0" eb="1">
      <t>ゾク</t>
    </rPh>
    <phoneticPr fontId="1"/>
  </si>
  <si>
    <t>あき</t>
    <phoneticPr fontId="1"/>
  </si>
  <si>
    <t>歌</t>
    <rPh sb="0" eb="1">
      <t>ウタ</t>
    </rPh>
    <phoneticPr fontId="1"/>
  </si>
  <si>
    <t>画</t>
    <rPh sb="0" eb="1">
      <t>ガ</t>
    </rPh>
    <phoneticPr fontId="1"/>
  </si>
  <si>
    <t>が</t>
    <phoneticPr fontId="1"/>
  </si>
  <si>
    <t>けい</t>
    <phoneticPr fontId="1"/>
  </si>
  <si>
    <t>計</t>
    <rPh sb="0" eb="1">
      <t>ケイ</t>
    </rPh>
    <phoneticPr fontId="1"/>
  </si>
  <si>
    <t>回</t>
    <rPh sb="0" eb="1">
      <t>カイ</t>
    </rPh>
    <phoneticPr fontId="1"/>
  </si>
  <si>
    <t>まわ</t>
    <phoneticPr fontId="1"/>
  </si>
  <si>
    <t>会</t>
    <rPh sb="0" eb="1">
      <t>カイ</t>
    </rPh>
    <phoneticPr fontId="1"/>
  </si>
  <si>
    <t>運</t>
    <rPh sb="0" eb="1">
      <t>ウン</t>
    </rPh>
    <phoneticPr fontId="1"/>
  </si>
  <si>
    <t>動</t>
    <rPh sb="0" eb="1">
      <t>ドウ</t>
    </rPh>
    <phoneticPr fontId="1"/>
  </si>
  <si>
    <t>親</t>
    <rPh sb="0" eb="1">
      <t>オヤ</t>
    </rPh>
    <phoneticPr fontId="1"/>
  </si>
  <si>
    <t>友</t>
    <rPh sb="0" eb="1">
      <t>トモ</t>
    </rPh>
    <phoneticPr fontId="1"/>
  </si>
  <si>
    <t>がん</t>
    <phoneticPr fontId="1"/>
  </si>
  <si>
    <t>岸</t>
    <rPh sb="0" eb="1">
      <t>キシ</t>
    </rPh>
    <phoneticPr fontId="1"/>
  </si>
  <si>
    <t>こく</t>
    <phoneticPr fontId="1"/>
  </si>
  <si>
    <t>国</t>
    <rPh sb="0" eb="1">
      <t>クニ</t>
    </rPh>
    <phoneticPr fontId="1"/>
  </si>
  <si>
    <t>かど</t>
    <phoneticPr fontId="1"/>
  </si>
  <si>
    <t>時</t>
    <rPh sb="0" eb="1">
      <t>ジ</t>
    </rPh>
    <phoneticPr fontId="1"/>
  </si>
  <si>
    <t>かん</t>
    <phoneticPr fontId="1"/>
  </si>
  <si>
    <t>丸</t>
    <rPh sb="0" eb="1">
      <t>マル</t>
    </rPh>
    <phoneticPr fontId="1"/>
  </si>
  <si>
    <t>まる</t>
    <phoneticPr fontId="1"/>
  </si>
  <si>
    <t>岩</t>
    <rPh sb="0" eb="1">
      <t>イワ</t>
    </rPh>
    <phoneticPr fontId="1"/>
  </si>
  <si>
    <t>顔</t>
    <rPh sb="0" eb="1">
      <t>カオ</t>
    </rPh>
    <phoneticPr fontId="1"/>
  </si>
  <si>
    <t>めん</t>
    <phoneticPr fontId="1"/>
  </si>
  <si>
    <t>面</t>
    <rPh sb="0" eb="1">
      <t>メン</t>
    </rPh>
    <phoneticPr fontId="1"/>
  </si>
  <si>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</si>
  <si>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</si>
  <si>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</si>
  <si>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</si>
  <si>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</si>
  <si>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</si>
  <si>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</si>
  <si>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</si>
  <si>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</si>
  <si>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</si>
  <si>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</si>
  <si>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</si>
  <si>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</si>
  <si>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</si>
  <si>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</si>
  <si>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</si>
  <si>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</si>
  <si>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</si>
  <si>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</si>
  <si>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</si>
  <si>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</si>
  <si>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</si>
  <si>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</si>
  <si>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</si>
  <si>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t>
  </si>
  <si>
    <t>にっ</t>
    <phoneticPr fontId="1"/>
  </si>
  <si>
    <t>きょう</t>
    <phoneticPr fontId="1"/>
  </si>
  <si>
    <t>たか</t>
    <phoneticPr fontId="1"/>
  </si>
  <si>
    <t>べん強をする・力が強い</t>
    <rPh sb="2" eb="3">
      <t>ツヨシ</t>
    </rPh>
    <rPh sb="7" eb="8">
      <t>チカラ</t>
    </rPh>
    <rPh sb="9" eb="10">
      <t>ツヨ</t>
    </rPh>
    <phoneticPr fontId="1"/>
  </si>
  <si>
    <t>ぎ</t>
    <phoneticPr fontId="1"/>
  </si>
  <si>
    <t>話に区切りをつける</t>
    <phoneticPr fontId="1"/>
  </si>
  <si>
    <t>な</t>
    <phoneticPr fontId="1"/>
  </si>
  <si>
    <t>まえ</t>
    <phoneticPr fontId="1"/>
  </si>
  <si>
    <t>くん</t>
    <phoneticPr fontId="1"/>
  </si>
  <si>
    <t>菜よみ</t>
    <rPh sb="0" eb="1">
      <t>ナ</t>
    </rPh>
    <phoneticPr fontId="1"/>
  </si>
  <si>
    <t>最よみ</t>
    <rPh sb="0" eb="1">
      <t>サイ</t>
    </rPh>
    <phoneticPr fontId="1"/>
  </si>
  <si>
    <t>材よみ</t>
    <rPh sb="0" eb="1">
      <t>ザイ</t>
    </rPh>
    <phoneticPr fontId="1"/>
  </si>
  <si>
    <t>昨よみ</t>
    <rPh sb="0" eb="1">
      <t>サク</t>
    </rPh>
    <phoneticPr fontId="1"/>
  </si>
  <si>
    <t>そう理大臣になる</t>
    <phoneticPr fontId="1"/>
  </si>
  <si>
    <t>クモの巣に虫がからまる</t>
    <phoneticPr fontId="1"/>
  </si>
  <si>
    <t>例文を見て文を書く</t>
  </si>
  <si>
    <t>番よみ</t>
    <rPh sb="0" eb="1">
      <t>バン</t>
    </rPh>
    <phoneticPr fontId="1"/>
  </si>
  <si>
    <t>うれしそうな表情をする</t>
    <rPh sb="6" eb="8">
      <t>ヒョウジョウ</t>
    </rPh>
    <phoneticPr fontId="1"/>
  </si>
  <si>
    <t>ひょう</t>
    <phoneticPr fontId="1"/>
  </si>
  <si>
    <t>体全体で喜びを表現する</t>
  </si>
  <si>
    <t>ぜん</t>
    <phoneticPr fontId="1"/>
  </si>
  <si>
    <t>し</t>
    <phoneticPr fontId="1"/>
  </si>
  <si>
    <t>まか</t>
    <phoneticPr fontId="1"/>
  </si>
  <si>
    <t>七色のきれいな色がみ</t>
    <rPh sb="0" eb="2">
      <t>ナナイロ</t>
    </rPh>
    <rPh sb="7" eb="8">
      <t>イロ</t>
    </rPh>
    <phoneticPr fontId="1"/>
  </si>
  <si>
    <t>なな</t>
    <phoneticPr fontId="1"/>
  </si>
  <si>
    <t>いろ</t>
    <phoneticPr fontId="1"/>
  </si>
  <si>
    <t>台どころで、りょうり</t>
    <rPh sb="0" eb="1">
      <t>ダイ</t>
    </rPh>
    <phoneticPr fontId="1"/>
  </si>
  <si>
    <t>ひろい土地をたがやす</t>
    <rPh sb="3" eb="5">
      <t>トチ</t>
    </rPh>
    <phoneticPr fontId="1"/>
  </si>
  <si>
    <t>ち</t>
    <phoneticPr fontId="1"/>
  </si>
  <si>
    <t>はりのあなに糸を通す</t>
  </si>
  <si>
    <t>とお</t>
    <phoneticPr fontId="1"/>
  </si>
  <si>
    <t>みせ</t>
    <phoneticPr fontId="1"/>
  </si>
  <si>
    <t>追</t>
    <rPh sb="0" eb="1">
      <t>オ</t>
    </rPh>
    <phoneticPr fontId="1"/>
  </si>
  <si>
    <t>加</t>
    <rPh sb="0" eb="1">
      <t>クワ</t>
    </rPh>
    <phoneticPr fontId="1"/>
  </si>
  <si>
    <t>波よみ</t>
    <rPh sb="0" eb="1">
      <t>ナミ</t>
    </rPh>
    <phoneticPr fontId="1"/>
  </si>
  <si>
    <t>配よみ</t>
    <rPh sb="0" eb="1">
      <t>クバ</t>
    </rPh>
    <phoneticPr fontId="1"/>
  </si>
  <si>
    <t>倍よみ</t>
    <rPh sb="0" eb="1">
      <t>バイ</t>
    </rPh>
    <phoneticPr fontId="1"/>
  </si>
  <si>
    <t>箱よみ</t>
    <rPh sb="0" eb="1">
      <t>ハコ</t>
    </rPh>
    <phoneticPr fontId="1"/>
  </si>
  <si>
    <t>反よみ</t>
    <rPh sb="0" eb="1">
      <t>ハン</t>
    </rPh>
    <phoneticPr fontId="1"/>
  </si>
  <si>
    <t>坂よみ</t>
    <rPh sb="0" eb="1">
      <t>サカ</t>
    </rPh>
    <phoneticPr fontId="1"/>
  </si>
  <si>
    <t>板よみ</t>
    <rPh sb="0" eb="1">
      <t>イタ</t>
    </rPh>
    <phoneticPr fontId="1"/>
  </si>
  <si>
    <t>皮よみ</t>
    <rPh sb="0" eb="1">
      <t>カワ</t>
    </rPh>
    <phoneticPr fontId="1"/>
  </si>
  <si>
    <t>悲よみ</t>
    <rPh sb="0" eb="1">
      <t>カナ</t>
    </rPh>
    <phoneticPr fontId="1"/>
  </si>
  <si>
    <t>美よみ</t>
    <rPh sb="0" eb="1">
      <t>ビ</t>
    </rPh>
    <phoneticPr fontId="1"/>
  </si>
  <si>
    <t>表よみ</t>
    <rPh sb="0" eb="1">
      <t>オモテ</t>
    </rPh>
    <phoneticPr fontId="1"/>
  </si>
  <si>
    <t>秒よみ</t>
    <rPh sb="0" eb="1">
      <t>ビョウ</t>
    </rPh>
    <phoneticPr fontId="1"/>
  </si>
  <si>
    <t>負よみ</t>
    <rPh sb="0" eb="1">
      <t>マ</t>
    </rPh>
    <phoneticPr fontId="1"/>
  </si>
  <si>
    <t>部よみ</t>
    <rPh sb="0" eb="1">
      <t>ブ</t>
    </rPh>
    <phoneticPr fontId="1"/>
  </si>
  <si>
    <t>服よみ</t>
    <rPh sb="0" eb="1">
      <t>フク</t>
    </rPh>
    <phoneticPr fontId="1"/>
  </si>
  <si>
    <t>福よみ</t>
    <rPh sb="0" eb="1">
      <t>フク</t>
    </rPh>
    <phoneticPr fontId="1"/>
  </si>
  <si>
    <t>物よみ</t>
    <rPh sb="0" eb="1">
      <t>モノ</t>
    </rPh>
    <phoneticPr fontId="1"/>
  </si>
  <si>
    <t>返よみ</t>
    <rPh sb="0" eb="1">
      <t>カエ</t>
    </rPh>
    <phoneticPr fontId="1"/>
  </si>
  <si>
    <t>勉よみ</t>
    <rPh sb="0" eb="1">
      <t>ベン</t>
    </rPh>
    <phoneticPr fontId="1"/>
  </si>
  <si>
    <t>放よみ</t>
    <rPh sb="0" eb="1">
      <t>ホウ</t>
    </rPh>
    <phoneticPr fontId="1"/>
  </si>
  <si>
    <t>命よみ</t>
    <rPh sb="0" eb="1">
      <t>イノチ</t>
    </rPh>
    <phoneticPr fontId="1"/>
  </si>
  <si>
    <t>面よみ</t>
    <rPh sb="0" eb="1">
      <t>メン</t>
    </rPh>
    <phoneticPr fontId="1"/>
  </si>
  <si>
    <t>役よみ</t>
    <rPh sb="0" eb="1">
      <t>ヤク</t>
    </rPh>
    <phoneticPr fontId="1"/>
  </si>
  <si>
    <t>予よみ</t>
    <rPh sb="0" eb="1">
      <t>ヨ</t>
    </rPh>
    <phoneticPr fontId="1"/>
  </si>
  <si>
    <t>由よみ</t>
    <rPh sb="0" eb="1">
      <t>ヨシ</t>
    </rPh>
    <phoneticPr fontId="1"/>
  </si>
  <si>
    <t>油よみ</t>
    <rPh sb="0" eb="1">
      <t>アブラ</t>
    </rPh>
    <phoneticPr fontId="1"/>
  </si>
  <si>
    <t>有よみ</t>
    <rPh sb="0" eb="1">
      <t>ユウ</t>
    </rPh>
    <phoneticPr fontId="1"/>
  </si>
  <si>
    <t>羊よみ</t>
    <rPh sb="0" eb="1">
      <t>ヒツジ</t>
    </rPh>
    <phoneticPr fontId="1"/>
  </si>
  <si>
    <t>洋よみ</t>
    <rPh sb="0" eb="1">
      <t>ヨウ</t>
    </rPh>
    <phoneticPr fontId="1"/>
  </si>
  <si>
    <t>様よみ</t>
    <rPh sb="0" eb="1">
      <t>サマ</t>
    </rPh>
    <phoneticPr fontId="1"/>
  </si>
  <si>
    <t>落よみ</t>
    <rPh sb="0" eb="1">
      <t>オ</t>
    </rPh>
    <phoneticPr fontId="1"/>
  </si>
  <si>
    <t>流よみ</t>
    <rPh sb="0" eb="1">
      <t>ナガ</t>
    </rPh>
    <phoneticPr fontId="1"/>
  </si>
  <si>
    <t>旅よみ</t>
    <rPh sb="0" eb="1">
      <t>タビ</t>
    </rPh>
    <phoneticPr fontId="1"/>
  </si>
  <si>
    <t>両よみ</t>
    <rPh sb="0" eb="1">
      <t>リョウ</t>
    </rPh>
    <phoneticPr fontId="1"/>
  </si>
  <si>
    <t>礼よみ</t>
    <rPh sb="0" eb="1">
      <t>レイ</t>
    </rPh>
    <phoneticPr fontId="1"/>
  </si>
  <si>
    <t>列よみ</t>
    <rPh sb="0" eb="1">
      <t>レツ</t>
    </rPh>
    <phoneticPr fontId="1"/>
  </si>
  <si>
    <t>練よみ</t>
    <rPh sb="0" eb="1">
      <t>ネリ</t>
    </rPh>
    <phoneticPr fontId="1"/>
  </si>
  <si>
    <t>路よみ</t>
    <rPh sb="0" eb="1">
      <t>ロ</t>
    </rPh>
    <phoneticPr fontId="1"/>
  </si>
  <si>
    <t>和よみ</t>
    <rPh sb="0" eb="1">
      <t>ワ</t>
    </rPh>
    <phoneticPr fontId="1"/>
  </si>
  <si>
    <t>定</t>
    <rPh sb="0" eb="1">
      <t>サダム</t>
    </rPh>
    <phoneticPr fontId="1"/>
  </si>
  <si>
    <t>庭</t>
    <rPh sb="0" eb="1">
      <t>ニワ</t>
    </rPh>
    <phoneticPr fontId="1"/>
  </si>
  <si>
    <t>笛</t>
    <rPh sb="0" eb="1">
      <t>フエ</t>
    </rPh>
    <phoneticPr fontId="1"/>
  </si>
  <si>
    <t>転</t>
    <rPh sb="0" eb="1">
      <t>テン</t>
    </rPh>
    <phoneticPr fontId="1"/>
  </si>
  <si>
    <t>都</t>
    <rPh sb="0" eb="1">
      <t>ミヤコ</t>
    </rPh>
    <phoneticPr fontId="1"/>
  </si>
  <si>
    <t>当よみ</t>
    <rPh sb="0" eb="1">
      <t>ア</t>
    </rPh>
    <phoneticPr fontId="1"/>
  </si>
  <si>
    <t>東よみ</t>
    <rPh sb="0" eb="1">
      <t>ヒガシ</t>
    </rPh>
    <phoneticPr fontId="1"/>
  </si>
  <si>
    <t>申しこみ用紙</t>
    <rPh sb="0" eb="1">
      <t>モウ</t>
    </rPh>
    <rPh sb="4" eb="6">
      <t>ヨウシ</t>
    </rPh>
    <phoneticPr fontId="1"/>
  </si>
  <si>
    <t>ぶか</t>
    <phoneticPr fontId="1"/>
  </si>
  <si>
    <t>すす</t>
    <phoneticPr fontId="1"/>
  </si>
  <si>
    <t>世かいで一番高い山</t>
  </si>
  <si>
    <t>せ</t>
    <phoneticPr fontId="1"/>
  </si>
  <si>
    <t>やま</t>
    <phoneticPr fontId="1"/>
  </si>
  <si>
    <t>り</t>
    <phoneticPr fontId="1"/>
  </si>
  <si>
    <t>昔と今のくらしはちがう</t>
  </si>
  <si>
    <t>むかし</t>
    <phoneticPr fontId="1"/>
  </si>
  <si>
    <t>一つのこらず全ぶ食べた</t>
  </si>
  <si>
    <t>ぶ</t>
    <phoneticPr fontId="1"/>
  </si>
  <si>
    <t>た</t>
    <phoneticPr fontId="1"/>
  </si>
  <si>
    <t>相手の顔を見て話す</t>
  </si>
  <si>
    <t>て</t>
    <phoneticPr fontId="1"/>
  </si>
  <si>
    <t>み</t>
    <phoneticPr fontId="1"/>
  </si>
  <si>
    <t>はな</t>
    <phoneticPr fontId="1"/>
  </si>
  <si>
    <t>友だちに手紙を送る</t>
  </si>
  <si>
    <t>がみ</t>
    <phoneticPr fontId="1"/>
  </si>
  <si>
    <t>おく</t>
    <phoneticPr fontId="1"/>
  </si>
  <si>
    <t>本を読んでかん想を書く</t>
  </si>
  <si>
    <t>そう</t>
    <phoneticPr fontId="1"/>
  </si>
  <si>
    <t>ため息が出る</t>
  </si>
  <si>
    <t>いき</t>
    <phoneticPr fontId="1"/>
  </si>
  <si>
    <t>で</t>
    <phoneticPr fontId="1"/>
  </si>
  <si>
    <t>はや</t>
    <phoneticPr fontId="1"/>
  </si>
  <si>
    <t>ぞく</t>
    <phoneticPr fontId="1"/>
  </si>
  <si>
    <t>ネズミの家族の引っこし</t>
  </si>
  <si>
    <t>バットでボールを打つ</t>
    <rPh sb="8" eb="9">
      <t>ウ</t>
    </rPh>
    <phoneticPr fontId="1"/>
  </si>
  <si>
    <t>大きいのはん対は小さい</t>
  </si>
  <si>
    <t>ちい</t>
    <phoneticPr fontId="1"/>
  </si>
  <si>
    <t>ま</t>
    <phoneticPr fontId="1"/>
  </si>
  <si>
    <t>待ち、くたびれた</t>
    <phoneticPr fontId="1"/>
  </si>
  <si>
    <t>はじめの第一歩</t>
  </si>
  <si>
    <t>だい</t>
    <phoneticPr fontId="1"/>
  </si>
  <si>
    <t>さん</t>
    <phoneticPr fontId="1"/>
  </si>
  <si>
    <t>すう</t>
    <phoneticPr fontId="1"/>
  </si>
  <si>
    <t>石炭はもえる黒い石</t>
  </si>
  <si>
    <t>せき</t>
    <phoneticPr fontId="1"/>
  </si>
  <si>
    <t>たん</t>
    <phoneticPr fontId="1"/>
  </si>
  <si>
    <t>長い糸と短い糸</t>
    <rPh sb="0" eb="1">
      <t>ナガ</t>
    </rPh>
    <rPh sb="2" eb="3">
      <t>イト</t>
    </rPh>
    <rPh sb="4" eb="5">
      <t>ミジカ</t>
    </rPh>
    <rPh sb="6" eb="7">
      <t>イト</t>
    </rPh>
    <phoneticPr fontId="1"/>
  </si>
  <si>
    <t>げきの衣服をそろえる</t>
    <phoneticPr fontId="1"/>
  </si>
  <si>
    <t>病気で学校を欠せきする</t>
    <rPh sb="0" eb="2">
      <t>ビョウキ</t>
    </rPh>
    <rPh sb="3" eb="5">
      <t>ガッコウ</t>
    </rPh>
    <rPh sb="6" eb="7">
      <t>ケツ</t>
    </rPh>
    <phoneticPr fontId="1"/>
  </si>
  <si>
    <t>びょう</t>
    <phoneticPr fontId="1"/>
  </si>
  <si>
    <t>けっ</t>
    <phoneticPr fontId="1"/>
  </si>
  <si>
    <t>食べ物から栄ようをとる</t>
    <phoneticPr fontId="1"/>
  </si>
  <si>
    <t>えい</t>
    <phoneticPr fontId="1"/>
  </si>
  <si>
    <t>たん生日をお祝いする</t>
  </si>
  <si>
    <t>祝よみ</t>
    <rPh sb="0" eb="1">
      <t>イワイ</t>
    </rPh>
    <phoneticPr fontId="1"/>
  </si>
  <si>
    <t>じょう</t>
    <phoneticPr fontId="1"/>
  </si>
  <si>
    <t>うま</t>
    <phoneticPr fontId="1"/>
  </si>
  <si>
    <t>ふか</t>
    <phoneticPr fontId="1"/>
  </si>
  <si>
    <t>深い所と浅い所</t>
  </si>
  <si>
    <t>ところ</t>
    <phoneticPr fontId="1"/>
  </si>
  <si>
    <t>ほし</t>
    <phoneticPr fontId="1"/>
  </si>
  <si>
    <t>わたしは、笛が得意です</t>
    <phoneticPr fontId="1"/>
  </si>
  <si>
    <t>とく</t>
    <phoneticPr fontId="1"/>
  </si>
  <si>
    <t>やく</t>
    <phoneticPr fontId="1"/>
  </si>
  <si>
    <t>魚がたまごを産む</t>
  </si>
  <si>
    <t>産よみ</t>
    <rPh sb="0" eb="1">
      <t>サン</t>
    </rPh>
    <phoneticPr fontId="1"/>
  </si>
  <si>
    <t>う</t>
    <phoneticPr fontId="1"/>
  </si>
  <si>
    <t>青い鳥を追い求める</t>
  </si>
  <si>
    <t>もと</t>
    <phoneticPr fontId="1"/>
  </si>
  <si>
    <t>深い海の底までもぐる</t>
  </si>
  <si>
    <t>うみ</t>
    <phoneticPr fontId="1"/>
  </si>
  <si>
    <t>そこ</t>
    <phoneticPr fontId="1"/>
  </si>
  <si>
    <t>ひっ者が文しょうを書く</t>
  </si>
  <si>
    <t>か</t>
    <phoneticPr fontId="1"/>
  </si>
  <si>
    <t>文の主語とじゅつ語</t>
  </si>
  <si>
    <t>しゅ</t>
    <phoneticPr fontId="1"/>
  </si>
  <si>
    <t>やくそくを守りましょう</t>
    <rPh sb="5" eb="6">
      <t>マモ</t>
    </rPh>
    <phoneticPr fontId="1"/>
  </si>
  <si>
    <t>まも</t>
    <phoneticPr fontId="1"/>
  </si>
  <si>
    <t>はこからものを取り出す</t>
    <phoneticPr fontId="1"/>
  </si>
  <si>
    <t>お酒をのんでよっぱらう</t>
  </si>
  <si>
    <t>さけ</t>
    <phoneticPr fontId="1"/>
  </si>
  <si>
    <t>手で受ける・足でける</t>
  </si>
  <si>
    <t>あそ山は九州にある</t>
  </si>
  <si>
    <t>おとしたゴミを拾う</t>
  </si>
  <si>
    <t>はじめと終わり</t>
    <rPh sb="4" eb="5">
      <t>オ</t>
    </rPh>
    <phoneticPr fontId="1"/>
  </si>
  <si>
    <t>サッカーのれん習をする</t>
    <rPh sb="7" eb="8">
      <t>ナライ</t>
    </rPh>
    <phoneticPr fontId="1"/>
  </si>
  <si>
    <t>アリがえさを集める</t>
  </si>
  <si>
    <t>ハガキに住しょを書く</t>
  </si>
  <si>
    <t>かるい羽、重い石</t>
    <rPh sb="3" eb="4">
      <t>ハネ</t>
    </rPh>
    <rPh sb="5" eb="6">
      <t>オモ</t>
    </rPh>
    <rPh sb="7" eb="8">
      <t>イシ</t>
    </rPh>
    <phoneticPr fontId="1"/>
  </si>
  <si>
    <t>はね</t>
    <phoneticPr fontId="1"/>
  </si>
  <si>
    <t>おも</t>
    <phoneticPr fontId="1"/>
  </si>
  <si>
    <t>しゅく</t>
    <phoneticPr fontId="1"/>
  </si>
  <si>
    <t>しゅう合場所をきめる</t>
  </si>
  <si>
    <t>ごう</t>
    <phoneticPr fontId="1"/>
  </si>
  <si>
    <t>ば</t>
    <phoneticPr fontId="1"/>
  </si>
  <si>
    <t>しょ</t>
    <phoneticPr fontId="1"/>
  </si>
  <si>
    <t>夏は暑く、冬はさむい</t>
  </si>
  <si>
    <t>孫</t>
  </si>
  <si>
    <t>帯</t>
  </si>
  <si>
    <t>隊</t>
  </si>
  <si>
    <t>達</t>
  </si>
  <si>
    <t>単</t>
  </si>
  <si>
    <t>置</t>
  </si>
  <si>
    <t>仲</t>
  </si>
  <si>
    <t>貯</t>
  </si>
  <si>
    <t>兆</t>
  </si>
  <si>
    <t>腸</t>
  </si>
  <si>
    <t>低</t>
  </si>
  <si>
    <t>底</t>
  </si>
  <si>
    <t>停</t>
  </si>
  <si>
    <t>密</t>
  </si>
  <si>
    <t>盟</t>
  </si>
  <si>
    <t>模</t>
  </si>
  <si>
    <t>訳</t>
  </si>
  <si>
    <t>郵</t>
  </si>
  <si>
    <t>優</t>
  </si>
  <si>
    <t>幼</t>
  </si>
  <si>
    <t>欲</t>
  </si>
  <si>
    <t>翌</t>
  </si>
  <si>
    <t>乱</t>
  </si>
  <si>
    <t>卵</t>
  </si>
  <si>
    <t>覧</t>
  </si>
  <si>
    <t>裏</t>
  </si>
  <si>
    <t>律</t>
  </si>
  <si>
    <t>臨</t>
  </si>
  <si>
    <t>朗</t>
  </si>
  <si>
    <t>論</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</si>
  <si>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</si>
  <si>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</si>
  <si>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</si>
  <si>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</si>
  <si>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</si>
  <si>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</si>
  <si>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</si>
  <si>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</si>
  <si>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</si>
  <si>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</si>
  <si>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</si>
  <si>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</si>
  <si>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</si>
  <si>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</si>
  <si>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</si>
  <si>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</si>
  <si>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</si>
  <si>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</si>
  <si>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</si>
  <si>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</si>
  <si>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</si>
  <si>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</si>
  <si>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</si>
  <si>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</si>
  <si>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おん</t>
    <phoneticPr fontId="1"/>
  </si>
  <si>
    <t>マラソンは陸上きょうぎ</t>
  </si>
  <si>
    <t>りく</t>
    <phoneticPr fontId="1"/>
  </si>
  <si>
    <t>理科の実験は楽しい</t>
  </si>
  <si>
    <t>たの</t>
    <phoneticPr fontId="1"/>
  </si>
  <si>
    <t>百ｍ走で新記録をだす</t>
    <phoneticPr fontId="1"/>
  </si>
  <si>
    <t>メートル</t>
    <phoneticPr fontId="1"/>
  </si>
  <si>
    <t>ひつ要な物を集める</t>
  </si>
  <si>
    <t>積み木を積み上げる</t>
  </si>
  <si>
    <t>つ</t>
    <phoneticPr fontId="1"/>
  </si>
  <si>
    <t>南極にペンギンがいる</t>
  </si>
  <si>
    <t>ざい</t>
    <phoneticPr fontId="1"/>
  </si>
  <si>
    <t>自ぜんさい害にそなえる</t>
  </si>
  <si>
    <t>大切な物を倉庫に入れる</t>
  </si>
  <si>
    <t>一位を目指してがんばる</t>
  </si>
  <si>
    <t>ざ</t>
    <phoneticPr fontId="1"/>
  </si>
  <si>
    <t>清書をきれいに書く</t>
  </si>
  <si>
    <t>きん</t>
    <phoneticPr fontId="1"/>
  </si>
  <si>
    <t>もく</t>
    <phoneticPr fontId="1"/>
  </si>
  <si>
    <t>ねん</t>
    <phoneticPr fontId="1"/>
  </si>
  <si>
    <t>そつ</t>
    <phoneticPr fontId="1"/>
  </si>
  <si>
    <t>みん</t>
    <phoneticPr fontId="1"/>
  </si>
  <si>
    <t>うめ</t>
    <phoneticPr fontId="1"/>
  </si>
  <si>
    <t>さい初からやり直す</t>
  </si>
  <si>
    <t>初よみ</t>
    <rPh sb="0" eb="1">
      <t>ハツ</t>
    </rPh>
    <phoneticPr fontId="1"/>
  </si>
  <si>
    <t>順よみ</t>
    <rPh sb="0" eb="1">
      <t>ジュン</t>
    </rPh>
    <phoneticPr fontId="1"/>
  </si>
  <si>
    <t>失よみ</t>
    <rPh sb="0" eb="1">
      <t>シツ</t>
    </rPh>
    <phoneticPr fontId="1"/>
  </si>
  <si>
    <t>辞よみ</t>
    <rPh sb="0" eb="1">
      <t>ジ</t>
    </rPh>
    <phoneticPr fontId="1"/>
  </si>
  <si>
    <t>司よみ</t>
    <rPh sb="0" eb="1">
      <t>ツカサ</t>
    </rPh>
    <phoneticPr fontId="1"/>
  </si>
  <si>
    <t>参よみ</t>
    <rPh sb="0" eb="1">
      <t>サン</t>
    </rPh>
    <phoneticPr fontId="1"/>
  </si>
  <si>
    <t>戦そうで多くの人が死ぬ</t>
  </si>
  <si>
    <t>せん争で多くの人が死ぬ</t>
    <rPh sb="2" eb="3">
      <t>ソウ</t>
    </rPh>
    <phoneticPr fontId="1"/>
  </si>
  <si>
    <t>学校の給食時間は楽しい</t>
  </si>
  <si>
    <t>ひ行機が、とんでくる</t>
    <phoneticPr fontId="1"/>
  </si>
  <si>
    <t>なみだを流して泣く</t>
  </si>
  <si>
    <t>象よみ</t>
    <rPh sb="0" eb="1">
      <t>ゾウ</t>
    </rPh>
    <phoneticPr fontId="1"/>
  </si>
  <si>
    <t>わか</t>
    <phoneticPr fontId="1"/>
  </si>
  <si>
    <t>勇気を出して意見を言う</t>
  </si>
  <si>
    <t>へい</t>
    <phoneticPr fontId="1"/>
  </si>
  <si>
    <t>へい隊がせんそうで死ぬ</t>
    <rPh sb="2" eb="3">
      <t>タイ</t>
    </rPh>
    <phoneticPr fontId="1"/>
  </si>
  <si>
    <t>一輪車の練習をする</t>
  </si>
  <si>
    <t>特急電車は速い</t>
  </si>
  <si>
    <t>とっ</t>
    <phoneticPr fontId="1"/>
  </si>
  <si>
    <t>日本各地から人が集まる</t>
  </si>
  <si>
    <t>運動場を一周する</t>
  </si>
  <si>
    <t>周よみ</t>
    <rPh sb="0" eb="1">
      <t>シュウ</t>
    </rPh>
    <phoneticPr fontId="1"/>
  </si>
  <si>
    <t>三種るいのアメを食べる</t>
  </si>
  <si>
    <t>種よみ</t>
    <rPh sb="0" eb="1">
      <t>シュ</t>
    </rPh>
    <phoneticPr fontId="1"/>
  </si>
  <si>
    <t>はる</t>
    <phoneticPr fontId="1"/>
  </si>
  <si>
    <t>くに</t>
    <phoneticPr fontId="1"/>
  </si>
  <si>
    <t>節分に豆をまく</t>
    <rPh sb="0" eb="2">
      <t>セツブン</t>
    </rPh>
    <rPh sb="3" eb="4">
      <t>マメ</t>
    </rPh>
    <phoneticPr fontId="1"/>
  </si>
  <si>
    <t>せつ</t>
    <phoneticPr fontId="1"/>
  </si>
  <si>
    <t>す</t>
    <phoneticPr fontId="1"/>
  </si>
  <si>
    <t>む</t>
    <phoneticPr fontId="1"/>
  </si>
  <si>
    <t>まつ</t>
    <phoneticPr fontId="1"/>
  </si>
  <si>
    <t>おし</t>
    <phoneticPr fontId="1"/>
  </si>
  <si>
    <t xml:space="preserve"> </t>
    <phoneticPr fontId="1"/>
  </si>
  <si>
    <t>さと</t>
    <phoneticPr fontId="1"/>
  </si>
  <si>
    <t>ふる里への帰省ラッシュ</t>
  </si>
  <si>
    <t>夏はシャワーで水浴び</t>
  </si>
  <si>
    <t>たねをまくと芽が出た</t>
  </si>
  <si>
    <t>め</t>
    <phoneticPr fontId="1"/>
  </si>
  <si>
    <t>わか葉がまぶしい春</t>
  </si>
  <si>
    <t>空が晴れて太陽が出る</t>
  </si>
  <si>
    <t>さま</t>
    <phoneticPr fontId="1"/>
  </si>
  <si>
    <t>かみ様におねがいをする</t>
  </si>
  <si>
    <t>落としたものをひろう</t>
  </si>
  <si>
    <t>カッパが川で流される</t>
  </si>
  <si>
    <t>海外旅行で外国に行く</t>
  </si>
  <si>
    <t>りょ</t>
    <phoneticPr fontId="1"/>
  </si>
  <si>
    <t>両方の手でもつ</t>
  </si>
  <si>
    <t>りょう</t>
    <phoneticPr fontId="1"/>
  </si>
  <si>
    <t>ほう</t>
    <phoneticPr fontId="1"/>
  </si>
  <si>
    <t>アリの行列が長くつづく</t>
  </si>
  <si>
    <t>れつ</t>
    <phoneticPr fontId="1"/>
  </si>
  <si>
    <t>字を書く練しゅうをする</t>
  </si>
  <si>
    <t>電車の線路がつづく</t>
  </si>
  <si>
    <t>ろ</t>
    <phoneticPr fontId="1"/>
  </si>
  <si>
    <t>へい和とせんそう</t>
    <rPh sb="2" eb="3">
      <t>ワ</t>
    </rPh>
    <phoneticPr fontId="1"/>
  </si>
  <si>
    <t>緑色のはっぱ</t>
  </si>
  <si>
    <t>みどり</t>
    <phoneticPr fontId="1"/>
  </si>
  <si>
    <t>他の方ほうを考える</t>
  </si>
  <si>
    <t>なかよく幸せにくらす</t>
  </si>
  <si>
    <t>しあわ</t>
    <phoneticPr fontId="1"/>
  </si>
  <si>
    <t>食べた後のお皿をあらう</t>
  </si>
  <si>
    <t>一番の次は二番です</t>
  </si>
  <si>
    <t>つぎ</t>
    <phoneticPr fontId="1"/>
  </si>
  <si>
    <t>すきな本を愛読書という</t>
  </si>
  <si>
    <t>どく</t>
    <phoneticPr fontId="1"/>
  </si>
  <si>
    <t>もの</t>
    <phoneticPr fontId="1"/>
  </si>
  <si>
    <t>あん</t>
    <phoneticPr fontId="1"/>
  </si>
  <si>
    <t>ない</t>
    <phoneticPr fontId="1"/>
  </si>
  <si>
    <t>これ以上、食べれません</t>
    <phoneticPr fontId="1"/>
  </si>
  <si>
    <t>赤信号で止まる</t>
  </si>
  <si>
    <t>しん</t>
    <phoneticPr fontId="1"/>
  </si>
  <si>
    <t>速達で早くとどける</t>
  </si>
  <si>
    <t>そら</t>
    <phoneticPr fontId="1"/>
  </si>
  <si>
    <t>運転席にすわる</t>
  </si>
  <si>
    <t>てん</t>
    <phoneticPr fontId="1"/>
  </si>
  <si>
    <t>日記帳に書く</t>
  </si>
  <si>
    <t>しら</t>
    <phoneticPr fontId="1"/>
  </si>
  <si>
    <t>てい</t>
    <phoneticPr fontId="1"/>
  </si>
  <si>
    <t>かたち</t>
    <phoneticPr fontId="1"/>
  </si>
  <si>
    <t>なか</t>
    <phoneticPr fontId="1"/>
  </si>
  <si>
    <t>にわ</t>
    <phoneticPr fontId="1"/>
  </si>
  <si>
    <t>口をすぼめて口笛をふく</t>
  </si>
  <si>
    <t>くち</t>
    <phoneticPr fontId="1"/>
  </si>
  <si>
    <t>鉄ぼうでさか上がり</t>
  </si>
  <si>
    <t>自転車のペダルをこぐ</t>
  </si>
  <si>
    <t>東京は都会です</t>
  </si>
  <si>
    <t>水のおん度を計る</t>
  </si>
  <si>
    <t>はか</t>
    <phoneticPr fontId="1"/>
  </si>
  <si>
    <t>ボールを遠くに投げる</t>
    <rPh sb="4" eb="5">
      <t>トオ</t>
    </rPh>
    <rPh sb="7" eb="8">
      <t>ナ</t>
    </rPh>
    <phoneticPr fontId="1"/>
  </si>
  <si>
    <t>まめ</t>
    <phoneticPr fontId="1"/>
  </si>
  <si>
    <t>たから島に上りくする</t>
  </si>
  <si>
    <t>あついお湯をわかす</t>
  </si>
  <si>
    <t>ゆ</t>
    <phoneticPr fontId="1"/>
  </si>
  <si>
    <t>お話の登場人ぶつ</t>
  </si>
  <si>
    <t>じん</t>
    <phoneticPr fontId="1"/>
  </si>
  <si>
    <t>くじ引きで一等しょう</t>
  </si>
  <si>
    <t>どう</t>
    <phoneticPr fontId="1"/>
  </si>
  <si>
    <t>グリム童話を読む</t>
  </si>
  <si>
    <t>こめ</t>
    <phoneticPr fontId="1"/>
  </si>
  <si>
    <t>のう</t>
    <phoneticPr fontId="1"/>
  </si>
  <si>
    <t>米や野さいは、農作もつ</t>
    <phoneticPr fontId="1"/>
  </si>
  <si>
    <t>ぱ</t>
    <phoneticPr fontId="1"/>
  </si>
  <si>
    <t>だ</t>
    <phoneticPr fontId="1"/>
  </si>
  <si>
    <t>ぱい</t>
    <phoneticPr fontId="1"/>
  </si>
  <si>
    <t>ぼう</t>
    <phoneticPr fontId="1"/>
  </si>
  <si>
    <t>うちゅうひ行士になる</t>
  </si>
  <si>
    <t>士よみ</t>
    <rPh sb="0" eb="1">
      <t>シ</t>
    </rPh>
    <phoneticPr fontId="1"/>
  </si>
  <si>
    <t>はし</t>
    <phoneticPr fontId="1"/>
  </si>
  <si>
    <t>みゃく</t>
    <phoneticPr fontId="1"/>
  </si>
  <si>
    <t>円の直径の半分は半径</t>
  </si>
  <si>
    <t>はん</t>
    <phoneticPr fontId="1"/>
  </si>
  <si>
    <t>二十二世紀のドラえもん</t>
  </si>
  <si>
    <t>住所と氏名を書く</t>
  </si>
  <si>
    <t>氏よみ</t>
    <rPh sb="0" eb="1">
      <t>シ</t>
    </rPh>
    <phoneticPr fontId="1"/>
  </si>
  <si>
    <t>めい</t>
    <phoneticPr fontId="1"/>
  </si>
  <si>
    <t>一兆は一おくの一万倍</t>
  </si>
  <si>
    <t>ちょう</t>
    <phoneticPr fontId="1"/>
  </si>
  <si>
    <t>ばい</t>
    <phoneticPr fontId="1"/>
  </si>
  <si>
    <t>くじが当たって億万長者</t>
  </si>
  <si>
    <t>じゃ</t>
    <phoneticPr fontId="1"/>
  </si>
  <si>
    <t>台所で料理をする</t>
  </si>
  <si>
    <t>どころ</t>
    <phoneticPr fontId="1"/>
  </si>
  <si>
    <t>ご</t>
    <phoneticPr fontId="1"/>
  </si>
  <si>
    <t>ひと</t>
    <phoneticPr fontId="1"/>
  </si>
  <si>
    <t>しつ</t>
    <phoneticPr fontId="1"/>
  </si>
  <si>
    <t>ゆう</t>
    <phoneticPr fontId="1"/>
  </si>
  <si>
    <t>新しいき械をそう作する</t>
  </si>
  <si>
    <t>さ</t>
    <phoneticPr fontId="1"/>
  </si>
  <si>
    <t>ぐ</t>
    <phoneticPr fontId="1"/>
  </si>
  <si>
    <t>電車やバスを利用する</t>
    <phoneticPr fontId="1"/>
  </si>
  <si>
    <t>でん</t>
    <phoneticPr fontId="1"/>
  </si>
  <si>
    <t>札よみ</t>
    <rPh sb="0" eb="1">
      <t>サツ</t>
    </rPh>
    <phoneticPr fontId="1"/>
  </si>
  <si>
    <t>駅のかい札口で待つ</t>
  </si>
  <si>
    <t>さつ</t>
    <phoneticPr fontId="1"/>
  </si>
  <si>
    <t>ぐち</t>
    <phoneticPr fontId="1"/>
  </si>
  <si>
    <t>ダンボール箱に入れる</t>
    <rPh sb="5" eb="6">
      <t>ハコ</t>
    </rPh>
    <phoneticPr fontId="1"/>
  </si>
  <si>
    <t>ばこ</t>
    <phoneticPr fontId="1"/>
  </si>
  <si>
    <t>りよう</t>
  </si>
  <si>
    <t>みぎ</t>
    <phoneticPr fontId="1"/>
  </si>
  <si>
    <t>告よみ</t>
    <rPh sb="0" eb="1">
      <t>コク</t>
    </rPh>
    <phoneticPr fontId="1"/>
  </si>
  <si>
    <t>差よみ</t>
    <rPh sb="0" eb="1">
      <t>サ</t>
    </rPh>
    <phoneticPr fontId="1"/>
  </si>
  <si>
    <t>父</t>
    <rPh sb="0" eb="1">
      <t>チチ</t>
    </rPh>
    <phoneticPr fontId="1"/>
  </si>
  <si>
    <t>母</t>
    <rPh sb="0" eb="1">
      <t>ハハ</t>
    </rPh>
    <phoneticPr fontId="1"/>
  </si>
  <si>
    <t>ちち</t>
    <phoneticPr fontId="1"/>
  </si>
  <si>
    <t>歩</t>
    <rPh sb="0" eb="1">
      <t>アル</t>
    </rPh>
    <phoneticPr fontId="1"/>
  </si>
  <si>
    <t>方</t>
    <rPh sb="0" eb="1">
      <t>ホウ</t>
    </rPh>
    <phoneticPr fontId="1"/>
  </si>
  <si>
    <t>毎</t>
    <rPh sb="0" eb="1">
      <t>マイ</t>
    </rPh>
    <phoneticPr fontId="1"/>
  </si>
  <si>
    <t>万</t>
    <rPh sb="0" eb="1">
      <t>マン</t>
    </rPh>
    <phoneticPr fontId="1"/>
  </si>
  <si>
    <t>明</t>
    <rPh sb="0" eb="1">
      <t>アカ</t>
    </rPh>
    <phoneticPr fontId="1"/>
  </si>
  <si>
    <t>鳴</t>
    <rPh sb="0" eb="1">
      <t>ナ</t>
    </rPh>
    <phoneticPr fontId="1"/>
  </si>
  <si>
    <t>夜</t>
    <rPh sb="0" eb="1">
      <t>ヨル</t>
    </rPh>
    <phoneticPr fontId="1"/>
  </si>
  <si>
    <t>野</t>
    <rPh sb="0" eb="1">
      <t>ヤ</t>
    </rPh>
    <phoneticPr fontId="1"/>
  </si>
  <si>
    <t>用</t>
    <rPh sb="0" eb="1">
      <t>ヨウ</t>
    </rPh>
    <phoneticPr fontId="1"/>
  </si>
  <si>
    <t>がっ</t>
    <phoneticPr fontId="1"/>
  </si>
  <si>
    <t>来</t>
    <rPh sb="0" eb="1">
      <t>ク</t>
    </rPh>
    <phoneticPr fontId="1"/>
  </si>
  <si>
    <t>里</t>
    <rPh sb="0" eb="1">
      <t>サト</t>
    </rPh>
    <phoneticPr fontId="1"/>
  </si>
  <si>
    <t>理</t>
    <rPh sb="0" eb="1">
      <t>リ</t>
    </rPh>
    <phoneticPr fontId="1"/>
  </si>
  <si>
    <t>話</t>
    <rPh sb="0" eb="1">
      <t>ハナシ</t>
    </rPh>
    <phoneticPr fontId="1"/>
  </si>
  <si>
    <t>漢</t>
    <rPh sb="0" eb="1">
      <t>カン</t>
    </rPh>
    <phoneticPr fontId="1"/>
  </si>
  <si>
    <t>起</t>
    <rPh sb="0" eb="1">
      <t>オ</t>
    </rPh>
    <phoneticPr fontId="1"/>
  </si>
  <si>
    <t>期</t>
    <rPh sb="0" eb="1">
      <t>キ</t>
    </rPh>
    <phoneticPr fontId="1"/>
  </si>
  <si>
    <t>客</t>
    <rPh sb="0" eb="1">
      <t>キャク</t>
    </rPh>
    <phoneticPr fontId="1"/>
  </si>
  <si>
    <t>究</t>
    <rPh sb="0" eb="1">
      <t>キュウ</t>
    </rPh>
    <phoneticPr fontId="1"/>
  </si>
  <si>
    <t>研</t>
    <rPh sb="0" eb="1">
      <t>ケン</t>
    </rPh>
    <phoneticPr fontId="1"/>
  </si>
  <si>
    <t>急</t>
    <rPh sb="0" eb="1">
      <t>キュウ</t>
    </rPh>
    <phoneticPr fontId="1"/>
  </si>
  <si>
    <t>級</t>
    <rPh sb="0" eb="1">
      <t>キュウ</t>
    </rPh>
    <phoneticPr fontId="1"/>
  </si>
  <si>
    <t>宮</t>
    <rPh sb="0" eb="1">
      <t>ミヤ</t>
    </rPh>
    <phoneticPr fontId="1"/>
  </si>
  <si>
    <t>菜</t>
    <rPh sb="0" eb="1">
      <t>サイ</t>
    </rPh>
    <phoneticPr fontId="1"/>
  </si>
  <si>
    <t>最</t>
    <rPh sb="0" eb="1">
      <t>サイ</t>
    </rPh>
    <phoneticPr fontId="1"/>
  </si>
  <si>
    <t>昨</t>
    <rPh sb="0" eb="1">
      <t>サク</t>
    </rPh>
    <phoneticPr fontId="1"/>
  </si>
  <si>
    <t>札</t>
    <rPh sb="0" eb="1">
      <t>フダ</t>
    </rPh>
    <phoneticPr fontId="1"/>
  </si>
  <si>
    <t>殺</t>
    <rPh sb="0" eb="1">
      <t>コロ</t>
    </rPh>
    <phoneticPr fontId="1"/>
  </si>
  <si>
    <t>察</t>
    <rPh sb="0" eb="1">
      <t>サツ</t>
    </rPh>
    <phoneticPr fontId="1"/>
  </si>
  <si>
    <t>軽よみ</t>
    <rPh sb="0" eb="1">
      <t>カル</t>
    </rPh>
    <phoneticPr fontId="1"/>
  </si>
  <si>
    <t>根よみ</t>
    <rPh sb="0" eb="1">
      <t>ネ</t>
    </rPh>
    <phoneticPr fontId="1"/>
  </si>
  <si>
    <t>祭よみ</t>
    <rPh sb="0" eb="1">
      <t>マツ</t>
    </rPh>
    <phoneticPr fontId="1"/>
  </si>
  <si>
    <t>皿よみ</t>
    <rPh sb="0" eb="1">
      <t>サラ</t>
    </rPh>
    <phoneticPr fontId="1"/>
  </si>
  <si>
    <t>去よみ</t>
    <rPh sb="0" eb="1">
      <t>サ</t>
    </rPh>
    <phoneticPr fontId="1"/>
  </si>
  <si>
    <t>悪よみ</t>
    <rPh sb="0" eb="1">
      <t>ワル</t>
    </rPh>
    <phoneticPr fontId="1"/>
  </si>
  <si>
    <t>速よみ</t>
    <rPh sb="0" eb="1">
      <t>ソク</t>
    </rPh>
    <phoneticPr fontId="1"/>
  </si>
  <si>
    <t>拾よみ</t>
    <rPh sb="0" eb="1">
      <t>ヒロ</t>
    </rPh>
    <phoneticPr fontId="1"/>
  </si>
  <si>
    <t>畑よみ</t>
    <rPh sb="0" eb="1">
      <t>ハタケ</t>
    </rPh>
    <phoneticPr fontId="1"/>
  </si>
  <si>
    <t>発よみ</t>
    <rPh sb="0" eb="1">
      <t>ハツ</t>
    </rPh>
    <phoneticPr fontId="1"/>
  </si>
  <si>
    <t>平よみ</t>
    <rPh sb="0" eb="1">
      <t>タイラ</t>
    </rPh>
    <phoneticPr fontId="1"/>
  </si>
  <si>
    <t>陽よみ</t>
    <rPh sb="0" eb="1">
      <t>ヨウ</t>
    </rPh>
    <phoneticPr fontId="1"/>
  </si>
  <si>
    <t>調よみ</t>
    <rPh sb="0" eb="1">
      <t>シラ</t>
    </rPh>
    <phoneticPr fontId="1"/>
  </si>
  <si>
    <t>想よみ</t>
    <rPh sb="0" eb="1">
      <t>ソウ</t>
    </rPh>
    <phoneticPr fontId="1"/>
  </si>
  <si>
    <t>港よみ</t>
    <rPh sb="0" eb="1">
      <t>ミナト</t>
    </rPh>
    <phoneticPr fontId="1"/>
  </si>
  <si>
    <t>産</t>
    <rPh sb="0" eb="1">
      <t>サン</t>
    </rPh>
    <phoneticPr fontId="1"/>
  </si>
  <si>
    <t>散</t>
    <rPh sb="0" eb="1">
      <t>サン</t>
    </rPh>
    <phoneticPr fontId="1"/>
  </si>
  <si>
    <t>残</t>
    <rPh sb="0" eb="1">
      <t>ノコ</t>
    </rPh>
    <phoneticPr fontId="1"/>
  </si>
  <si>
    <t>士</t>
    <rPh sb="0" eb="1">
      <t>シ</t>
    </rPh>
    <phoneticPr fontId="1"/>
  </si>
  <si>
    <t>氏</t>
    <rPh sb="0" eb="1">
      <t>シ</t>
    </rPh>
    <phoneticPr fontId="1"/>
  </si>
  <si>
    <t>史</t>
    <rPh sb="0" eb="1">
      <t>シ</t>
    </rPh>
    <phoneticPr fontId="1"/>
  </si>
  <si>
    <t>司</t>
    <rPh sb="0" eb="1">
      <t>ツカサ</t>
    </rPh>
    <phoneticPr fontId="1"/>
  </si>
  <si>
    <t>試</t>
    <rPh sb="0" eb="1">
      <t>ココロ</t>
    </rPh>
    <phoneticPr fontId="1"/>
  </si>
  <si>
    <t>児</t>
    <rPh sb="0" eb="1">
      <t>ジ</t>
    </rPh>
    <phoneticPr fontId="1"/>
  </si>
  <si>
    <t>治</t>
    <rPh sb="0" eb="1">
      <t>オサ</t>
    </rPh>
    <phoneticPr fontId="1"/>
  </si>
  <si>
    <t>辞</t>
    <rPh sb="0" eb="1">
      <t>ジ</t>
    </rPh>
    <phoneticPr fontId="1"/>
  </si>
  <si>
    <t>借</t>
    <rPh sb="0" eb="1">
      <t>カ</t>
    </rPh>
    <phoneticPr fontId="1"/>
  </si>
  <si>
    <t>種</t>
    <rPh sb="0" eb="1">
      <t>タネ</t>
    </rPh>
    <phoneticPr fontId="1"/>
  </si>
  <si>
    <t>祝</t>
    <rPh sb="0" eb="1">
      <t>シュク</t>
    </rPh>
    <phoneticPr fontId="1"/>
  </si>
  <si>
    <t>初</t>
    <rPh sb="0" eb="1">
      <t>ハツ</t>
    </rPh>
    <phoneticPr fontId="1"/>
  </si>
  <si>
    <t>松</t>
    <rPh sb="0" eb="1">
      <t>マツ</t>
    </rPh>
    <phoneticPr fontId="1"/>
  </si>
  <si>
    <t>笑</t>
    <rPh sb="0" eb="1">
      <t>ワラ</t>
    </rPh>
    <phoneticPr fontId="1"/>
  </si>
  <si>
    <t>唱</t>
    <rPh sb="0" eb="1">
      <t>ウタ</t>
    </rPh>
    <phoneticPr fontId="1"/>
  </si>
  <si>
    <t>焼</t>
    <rPh sb="0" eb="1">
      <t>ヤ</t>
    </rPh>
    <phoneticPr fontId="1"/>
  </si>
  <si>
    <t>象</t>
    <rPh sb="0" eb="1">
      <t>ゾウ</t>
    </rPh>
    <phoneticPr fontId="1"/>
  </si>
  <si>
    <t>しょう</t>
    <phoneticPr fontId="1"/>
  </si>
  <si>
    <t>く</t>
    <phoneticPr fontId="1"/>
  </si>
  <si>
    <t>かい</t>
    <phoneticPr fontId="1"/>
  </si>
  <si>
    <t>どう</t>
    <phoneticPr fontId="1"/>
  </si>
  <si>
    <t>いし</t>
    <phoneticPr fontId="1"/>
  </si>
  <si>
    <t>び</t>
    <phoneticPr fontId="1"/>
  </si>
  <si>
    <t>お</t>
    <phoneticPr fontId="1"/>
  </si>
  <si>
    <t>きょう</t>
    <phoneticPr fontId="1"/>
  </si>
  <si>
    <t>みず</t>
    <phoneticPr fontId="1"/>
  </si>
  <si>
    <t>かん</t>
    <phoneticPr fontId="1"/>
  </si>
  <si>
    <t>はな</t>
    <phoneticPr fontId="1"/>
  </si>
  <si>
    <t>り</t>
    <phoneticPr fontId="1"/>
  </si>
  <si>
    <t>こく</t>
    <phoneticPr fontId="1"/>
  </si>
  <si>
    <t>じ</t>
    <phoneticPr fontId="1"/>
  </si>
  <si>
    <t>き</t>
    <phoneticPr fontId="1"/>
  </si>
  <si>
    <t>た</t>
    <phoneticPr fontId="1"/>
  </si>
  <si>
    <t>じ</t>
    <phoneticPr fontId="1"/>
  </si>
  <si>
    <t>ほん</t>
    <phoneticPr fontId="1"/>
  </si>
  <si>
    <t>ち</t>
    <phoneticPr fontId="1"/>
  </si>
  <si>
    <t>ふゆ</t>
    <phoneticPr fontId="1"/>
  </si>
  <si>
    <t>う</t>
    <phoneticPr fontId="1"/>
  </si>
  <si>
    <t>ひろ</t>
    <phoneticPr fontId="1"/>
  </si>
  <si>
    <t>はん</t>
    <phoneticPr fontId="1"/>
  </si>
  <si>
    <t>しょ</t>
    <phoneticPr fontId="1"/>
  </si>
  <si>
    <t>ず</t>
    <phoneticPr fontId="1"/>
  </si>
  <si>
    <t>ちょう</t>
    <phoneticPr fontId="1"/>
  </si>
  <si>
    <t>じん</t>
    <phoneticPr fontId="1"/>
  </si>
  <si>
    <t>え</t>
    <phoneticPr fontId="1"/>
  </si>
  <si>
    <t>まえ</t>
    <phoneticPr fontId="1"/>
  </si>
  <si>
    <t>なが</t>
    <phoneticPr fontId="1"/>
  </si>
  <si>
    <t>め</t>
    <phoneticPr fontId="1"/>
  </si>
  <si>
    <t>げつ</t>
    <phoneticPr fontId="1"/>
  </si>
  <si>
    <t>れん</t>
    <phoneticPr fontId="1"/>
  </si>
  <si>
    <t>いっ</t>
    <phoneticPr fontId="1"/>
  </si>
  <si>
    <t>こた</t>
    <phoneticPr fontId="1"/>
  </si>
  <si>
    <t>ぶ</t>
    <phoneticPr fontId="1"/>
  </si>
  <si>
    <t>がっ</t>
    <phoneticPr fontId="1"/>
  </si>
  <si>
    <t>ゆう</t>
    <phoneticPr fontId="1"/>
  </si>
  <si>
    <t>つき</t>
    <phoneticPr fontId="1"/>
  </si>
  <si>
    <t>かわ</t>
    <phoneticPr fontId="1"/>
  </si>
  <si>
    <t>せん</t>
    <phoneticPr fontId="1"/>
  </si>
  <si>
    <t>豆</t>
    <rPh sb="0" eb="1">
      <t>マメ</t>
    </rPh>
    <phoneticPr fontId="1"/>
  </si>
  <si>
    <t>島</t>
    <rPh sb="0" eb="1">
      <t>シマ</t>
    </rPh>
    <phoneticPr fontId="1"/>
  </si>
  <si>
    <t>湯</t>
    <rPh sb="0" eb="1">
      <t>ユ</t>
    </rPh>
    <phoneticPr fontId="1"/>
  </si>
  <si>
    <t>等</t>
    <rPh sb="0" eb="1">
      <t>トウ</t>
    </rPh>
    <phoneticPr fontId="1"/>
  </si>
  <si>
    <t>童</t>
    <rPh sb="0" eb="1">
      <t>ワラベ</t>
    </rPh>
    <phoneticPr fontId="1"/>
  </si>
  <si>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</si>
  <si>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</si>
  <si>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</si>
  <si>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</si>
  <si>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</si>
  <si>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</si>
  <si>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</si>
  <si>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</si>
  <si>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</si>
  <si>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</si>
  <si>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</si>
  <si>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</si>
  <si>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</si>
  <si>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</si>
  <si>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</si>
  <si>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</si>
  <si>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</si>
  <si>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</si>
  <si>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</si>
  <si>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</si>
  <si>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</si>
  <si>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</si>
  <si>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</si>
  <si>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</si>
  <si>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</si>
  <si>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</si>
  <si>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</si>
  <si>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</si>
  <si>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</si>
  <si>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</si>
  <si>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</si>
  <si>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</si>
  <si>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</si>
  <si>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</si>
  <si>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</si>
  <si>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</si>
  <si>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</si>
  <si>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</si>
  <si>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</si>
  <si>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</si>
  <si>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</si>
  <si>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</si>
  <si>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</si>
  <si>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</si>
  <si>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</si>
  <si>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</si>
  <si>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</si>
  <si>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</si>
  <si>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</si>
  <si>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</si>
  <si>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</si>
  <si>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</si>
  <si>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</si>
  <si>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</si>
  <si>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</si>
  <si>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</si>
  <si>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</si>
  <si>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</si>
  <si>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</si>
  <si>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</si>
  <si>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</si>
  <si>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</si>
  <si>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</si>
  <si>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</si>
  <si>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</si>
  <si>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</si>
  <si>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</si>
  <si>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</si>
  <si>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</si>
  <si>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訪</t>
  </si>
  <si>
    <t>亡</t>
  </si>
  <si>
    <t>忘</t>
  </si>
  <si>
    <t>棒</t>
  </si>
  <si>
    <t>枚</t>
  </si>
  <si>
    <t>幕</t>
  </si>
  <si>
    <t>完</t>
    <rPh sb="0" eb="1">
      <t>カン</t>
    </rPh>
    <phoneticPr fontId="1"/>
  </si>
  <si>
    <t>喜</t>
    <rPh sb="0" eb="1">
      <t>ヨロコ</t>
    </rPh>
    <phoneticPr fontId="1"/>
  </si>
  <si>
    <t>旗</t>
    <rPh sb="0" eb="1">
      <t>ハタ</t>
    </rPh>
    <phoneticPr fontId="1"/>
  </si>
  <si>
    <t>議</t>
    <rPh sb="0" eb="1">
      <t>ギ</t>
    </rPh>
    <phoneticPr fontId="1"/>
  </si>
  <si>
    <t>求</t>
    <rPh sb="0" eb="1">
      <t>モト</t>
    </rPh>
    <phoneticPr fontId="1"/>
  </si>
  <si>
    <t>泣</t>
    <rPh sb="0" eb="1">
      <t>ナ</t>
    </rPh>
    <phoneticPr fontId="1"/>
  </si>
  <si>
    <t>字よみ</t>
    <rPh sb="0" eb="1">
      <t>ジ</t>
    </rPh>
    <phoneticPr fontId="1"/>
  </si>
  <si>
    <t>耳よみ</t>
    <rPh sb="0" eb="1">
      <t>ミミ</t>
    </rPh>
    <phoneticPr fontId="1"/>
  </si>
  <si>
    <t>七よみ</t>
    <rPh sb="0" eb="1">
      <t>シチ</t>
    </rPh>
    <phoneticPr fontId="1"/>
  </si>
  <si>
    <t>車よみ</t>
    <rPh sb="0" eb="1">
      <t>クルマ</t>
    </rPh>
    <phoneticPr fontId="1"/>
  </si>
  <si>
    <t>手よみ</t>
    <rPh sb="0" eb="1">
      <t>テ</t>
    </rPh>
    <phoneticPr fontId="1"/>
  </si>
  <si>
    <t>救</t>
    <rPh sb="0" eb="1">
      <t>スク</t>
    </rPh>
    <phoneticPr fontId="1"/>
  </si>
  <si>
    <t>給</t>
    <rPh sb="0" eb="1">
      <t>キュウ</t>
    </rPh>
    <phoneticPr fontId="1"/>
  </si>
  <si>
    <t>挙</t>
    <rPh sb="0" eb="1">
      <t>キョ</t>
    </rPh>
    <phoneticPr fontId="1"/>
  </si>
  <si>
    <t>漁</t>
    <rPh sb="0" eb="1">
      <t>リョウ</t>
    </rPh>
    <phoneticPr fontId="1"/>
  </si>
  <si>
    <t>共</t>
    <rPh sb="0" eb="1">
      <t>トモ</t>
    </rPh>
    <phoneticPr fontId="1"/>
  </si>
  <si>
    <t>協</t>
    <rPh sb="0" eb="1">
      <t>キョウ</t>
    </rPh>
    <phoneticPr fontId="1"/>
  </si>
  <si>
    <t>鏡</t>
    <rPh sb="0" eb="1">
      <t>カガミ</t>
    </rPh>
    <phoneticPr fontId="1"/>
  </si>
  <si>
    <t>競</t>
    <rPh sb="0" eb="1">
      <t>セリ</t>
    </rPh>
    <phoneticPr fontId="1"/>
  </si>
  <si>
    <t>極</t>
    <rPh sb="0" eb="1">
      <t>キョク</t>
    </rPh>
    <phoneticPr fontId="1"/>
  </si>
  <si>
    <t>訓</t>
    <rPh sb="0" eb="1">
      <t>クン</t>
    </rPh>
    <phoneticPr fontId="1"/>
  </si>
  <si>
    <t>軍</t>
    <rPh sb="0" eb="1">
      <t>グン</t>
    </rPh>
    <phoneticPr fontId="1"/>
  </si>
  <si>
    <t>引</t>
    <rPh sb="0" eb="1">
      <t>ヒ</t>
    </rPh>
    <phoneticPr fontId="1"/>
  </si>
  <si>
    <t>羽</t>
    <rPh sb="0" eb="1">
      <t>ハネ</t>
    </rPh>
    <phoneticPr fontId="1"/>
  </si>
  <si>
    <t>路</t>
    <rPh sb="0" eb="1">
      <t>ロ</t>
    </rPh>
    <phoneticPr fontId="1"/>
  </si>
  <si>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</si>
  <si>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</si>
  <si>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</si>
  <si>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</si>
  <si>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</si>
  <si>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</si>
  <si>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</si>
  <si>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</si>
  <si>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</si>
  <si>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</si>
  <si>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</si>
  <si>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</si>
  <si>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</si>
  <si>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</si>
  <si>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</si>
  <si>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</si>
  <si>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</si>
  <si>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</si>
  <si>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</si>
  <si>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</si>
  <si>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</si>
  <si>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</si>
  <si>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</si>
  <si>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</si>
  <si>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</si>
  <si>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</si>
  <si>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</si>
  <si>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先よみ</t>
    <rPh sb="0" eb="1">
      <t>サキ</t>
    </rPh>
    <phoneticPr fontId="1"/>
  </si>
  <si>
    <t>早よみ</t>
    <rPh sb="0" eb="1">
      <t>ハヤ</t>
    </rPh>
    <phoneticPr fontId="1"/>
  </si>
  <si>
    <t>草よみ</t>
    <rPh sb="0" eb="1">
      <t>クサ</t>
    </rPh>
    <phoneticPr fontId="1"/>
  </si>
  <si>
    <t>足よみ</t>
    <rPh sb="0" eb="1">
      <t>アシ</t>
    </rPh>
    <phoneticPr fontId="1"/>
  </si>
  <si>
    <t>村よみ</t>
    <rPh sb="0" eb="1">
      <t>ムラ</t>
    </rPh>
    <phoneticPr fontId="1"/>
  </si>
  <si>
    <t>大よみ</t>
    <rPh sb="0" eb="1">
      <t>ダイ</t>
    </rPh>
    <phoneticPr fontId="1"/>
  </si>
  <si>
    <t>男よみ</t>
    <rPh sb="0" eb="1">
      <t>オトコ</t>
    </rPh>
    <phoneticPr fontId="1"/>
  </si>
  <si>
    <t>竹よみ</t>
    <rPh sb="0" eb="1">
      <t>タケ</t>
    </rPh>
    <phoneticPr fontId="1"/>
  </si>
  <si>
    <t>中よみ</t>
    <rPh sb="0" eb="1">
      <t>ナカ</t>
    </rPh>
    <phoneticPr fontId="1"/>
  </si>
  <si>
    <t>虫よみ</t>
    <rPh sb="0" eb="1">
      <t>ムシ</t>
    </rPh>
    <phoneticPr fontId="1"/>
  </si>
  <si>
    <t>町よみ</t>
    <rPh sb="0" eb="1">
      <t>マチ</t>
    </rPh>
    <phoneticPr fontId="1"/>
  </si>
  <si>
    <t>天よみ</t>
    <rPh sb="0" eb="1">
      <t>テン</t>
    </rPh>
    <phoneticPr fontId="1"/>
  </si>
  <si>
    <t>田よみ</t>
    <rPh sb="0" eb="1">
      <t>タ</t>
    </rPh>
    <phoneticPr fontId="1"/>
  </si>
  <si>
    <t>土よみ</t>
    <rPh sb="0" eb="1">
      <t>ツチ</t>
    </rPh>
    <phoneticPr fontId="1"/>
  </si>
  <si>
    <t>二よみ</t>
    <rPh sb="0" eb="1">
      <t>ニ</t>
    </rPh>
    <phoneticPr fontId="1"/>
  </si>
  <si>
    <t>日よみ</t>
    <rPh sb="0" eb="1">
      <t>ニチ</t>
    </rPh>
    <phoneticPr fontId="1"/>
  </si>
  <si>
    <t>入よみ</t>
    <rPh sb="0" eb="1">
      <t>ニュウ</t>
    </rPh>
    <phoneticPr fontId="1"/>
  </si>
  <si>
    <t>年よみ</t>
    <rPh sb="0" eb="1">
      <t>ネン</t>
    </rPh>
    <phoneticPr fontId="1"/>
  </si>
  <si>
    <t>白よみ</t>
    <rPh sb="0" eb="1">
      <t>シロ</t>
    </rPh>
    <phoneticPr fontId="1"/>
  </si>
  <si>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</si>
  <si>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</si>
  <si>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</si>
  <si>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</si>
  <si>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</si>
  <si>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</si>
  <si>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</si>
  <si>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</si>
  <si>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</si>
  <si>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</si>
  <si>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</si>
  <si>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</si>
  <si>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</si>
  <si>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</si>
  <si>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</si>
  <si>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</si>
  <si>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</si>
  <si>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</si>
  <si>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</si>
  <si>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</si>
  <si>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</si>
  <si>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</si>
  <si>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</si>
  <si>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</si>
  <si>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</si>
  <si>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</si>
  <si>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</si>
  <si>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</si>
  <si>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</si>
  <si>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</si>
  <si>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</si>
  <si>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</si>
  <si>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</si>
  <si>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</si>
  <si>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</si>
  <si>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</si>
  <si>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</si>
  <si>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</si>
  <si>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</si>
  <si>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</si>
  <si>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</si>
  <si>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</si>
  <si>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</si>
  <si>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</si>
  <si>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</si>
  <si>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</si>
  <si>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</si>
  <si>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</si>
  <si>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</si>
  <si>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</si>
  <si>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</si>
  <si>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</si>
  <si>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</si>
  <si>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</si>
  <si>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</si>
  <si>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</si>
  <si>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</si>
  <si>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</si>
  <si>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</si>
  <si>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</si>
  <si>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</si>
  <si>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</si>
  <si>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</si>
  <si>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</si>
  <si>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</si>
  <si>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</si>
  <si>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</si>
  <si>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</si>
  <si>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</si>
  <si>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</si>
  <si>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</si>
  <si>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</si>
  <si>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</si>
  <si>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</si>
  <si>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</si>
  <si>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</si>
  <si>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</si>
  <si>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</si>
  <si>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</si>
  <si>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</si>
  <si>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</si>
  <si>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</si>
  <si>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</si>
  <si>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</si>
  <si>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</si>
  <si>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</si>
  <si>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</si>
  <si>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住よみ</t>
    <rPh sb="0" eb="1">
      <t>ス</t>
    </rPh>
    <phoneticPr fontId="1"/>
  </si>
  <si>
    <t>神よみ</t>
    <rPh sb="0" eb="1">
      <t>カミ</t>
    </rPh>
    <phoneticPr fontId="1"/>
  </si>
  <si>
    <t>第よみ</t>
    <rPh sb="0" eb="1">
      <t>ダイ</t>
    </rPh>
    <phoneticPr fontId="1"/>
  </si>
  <si>
    <t>炭よみ</t>
    <rPh sb="0" eb="1">
      <t>スミ</t>
    </rPh>
    <phoneticPr fontId="1"/>
  </si>
  <si>
    <t>談よみ</t>
    <rPh sb="0" eb="1">
      <t>ダン</t>
    </rPh>
    <phoneticPr fontId="1"/>
  </si>
  <si>
    <t>開よみ</t>
    <rPh sb="0" eb="1">
      <t>ヒラ</t>
    </rPh>
    <phoneticPr fontId="1"/>
  </si>
  <si>
    <t>階よみ</t>
    <rPh sb="0" eb="1">
      <t>カイ</t>
    </rPh>
    <phoneticPr fontId="1"/>
  </si>
  <si>
    <t>岸よみ</t>
    <rPh sb="0" eb="1">
      <t>キシ</t>
    </rPh>
    <phoneticPr fontId="1"/>
  </si>
  <si>
    <t>客よみ</t>
    <rPh sb="0" eb="1">
      <t>キャク</t>
    </rPh>
    <phoneticPr fontId="1"/>
  </si>
  <si>
    <t>謝</t>
  </si>
  <si>
    <t>授</t>
  </si>
  <si>
    <t>修</t>
  </si>
  <si>
    <t>述</t>
  </si>
  <si>
    <t>術</t>
  </si>
  <si>
    <t>準</t>
  </si>
  <si>
    <t>序</t>
  </si>
  <si>
    <t>招</t>
  </si>
  <si>
    <t>承</t>
  </si>
  <si>
    <t>証</t>
  </si>
  <si>
    <t>いそがしくて目が回る</t>
    <rPh sb="6" eb="7">
      <t>メ</t>
    </rPh>
    <rPh sb="8" eb="9">
      <t>マワ</t>
    </rPh>
    <phoneticPr fontId="1"/>
  </si>
  <si>
    <t>三角じょうぎ・まがり角</t>
  </si>
  <si>
    <t>おしたり、引いたり</t>
    <rPh sb="5" eb="6">
      <t>ヒ</t>
    </rPh>
    <phoneticPr fontId="1"/>
  </si>
  <si>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</si>
  <si>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</si>
  <si>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</si>
  <si>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</si>
  <si>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</si>
  <si>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</si>
  <si>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</si>
  <si>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</si>
  <si>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</si>
  <si>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</si>
  <si>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</si>
  <si>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</si>
  <si>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</si>
  <si>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</si>
  <si>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</si>
  <si>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</si>
  <si>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</si>
  <si>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</si>
  <si>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</si>
  <si>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</si>
  <si>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</si>
  <si>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</si>
  <si>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</si>
  <si>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</si>
  <si>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</si>
  <si>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</si>
  <si>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</si>
  <si>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</si>
  <si>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</si>
  <si>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</si>
  <si>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</si>
  <si>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</si>
  <si>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</si>
  <si>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</si>
  <si>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</si>
  <si>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</si>
  <si>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</si>
  <si>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</si>
  <si>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</si>
  <si>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</si>
  <si>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</si>
  <si>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</si>
  <si>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</si>
  <si>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</si>
  <si>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</si>
  <si>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</si>
  <si>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</si>
  <si>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</si>
  <si>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</si>
  <si>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</si>
  <si>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</si>
  <si>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</si>
  <si>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</si>
  <si>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</si>
  <si>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</si>
  <si>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</si>
  <si>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ひゃく</t>
    <phoneticPr fontId="1"/>
  </si>
  <si>
    <t>ひかり</t>
    <phoneticPr fontId="1"/>
  </si>
  <si>
    <t>かんが</t>
    <phoneticPr fontId="1"/>
  </si>
  <si>
    <t>いち</t>
    <phoneticPr fontId="1"/>
  </si>
  <si>
    <t>記よみ</t>
    <rPh sb="0" eb="1">
      <t>キ</t>
    </rPh>
    <phoneticPr fontId="1"/>
  </si>
  <si>
    <t>帰よみ</t>
    <rPh sb="0" eb="1">
      <t>カエ</t>
    </rPh>
    <phoneticPr fontId="1"/>
  </si>
  <si>
    <t>弓よみ</t>
    <rPh sb="0" eb="1">
      <t>ユミ</t>
    </rPh>
    <phoneticPr fontId="1"/>
  </si>
  <si>
    <t>牛よみ</t>
    <rPh sb="0" eb="1">
      <t>ウシ</t>
    </rPh>
    <phoneticPr fontId="1"/>
  </si>
  <si>
    <t>魚よみ</t>
    <rPh sb="0" eb="1">
      <t>サカナ</t>
    </rPh>
    <phoneticPr fontId="1"/>
  </si>
  <si>
    <t>京よみ</t>
    <rPh sb="0" eb="1">
      <t>キョウ</t>
    </rPh>
    <phoneticPr fontId="1"/>
  </si>
  <si>
    <t>強よみ</t>
    <rPh sb="0" eb="1">
      <t>ツヨ</t>
    </rPh>
    <phoneticPr fontId="1"/>
  </si>
  <si>
    <t>教よみ</t>
    <rPh sb="0" eb="1">
      <t>キョウ</t>
    </rPh>
    <phoneticPr fontId="1"/>
  </si>
  <si>
    <t>近よみ</t>
    <rPh sb="0" eb="1">
      <t>コン</t>
    </rPh>
    <phoneticPr fontId="1"/>
  </si>
  <si>
    <t>兄よみ</t>
    <rPh sb="0" eb="1">
      <t>アニ</t>
    </rPh>
    <phoneticPr fontId="1"/>
  </si>
  <si>
    <t>形よみ</t>
    <rPh sb="0" eb="1">
      <t>カタチ</t>
    </rPh>
    <phoneticPr fontId="1"/>
  </si>
  <si>
    <t>計よみ</t>
    <rPh sb="0" eb="1">
      <t>ケイ</t>
    </rPh>
    <phoneticPr fontId="1"/>
  </si>
  <si>
    <t>元よみ</t>
    <rPh sb="0" eb="1">
      <t>モト</t>
    </rPh>
    <phoneticPr fontId="1"/>
  </si>
  <si>
    <t>言よみ</t>
    <rPh sb="0" eb="1">
      <t>イ</t>
    </rPh>
    <phoneticPr fontId="1"/>
  </si>
  <si>
    <t>原よみ</t>
    <rPh sb="0" eb="1">
      <t>ハラ</t>
    </rPh>
    <phoneticPr fontId="1"/>
  </si>
  <si>
    <t>戸よみ</t>
    <rPh sb="0" eb="1">
      <t>ト</t>
    </rPh>
    <phoneticPr fontId="1"/>
  </si>
  <si>
    <t>古よみ</t>
    <rPh sb="0" eb="1">
      <t>フル</t>
    </rPh>
    <phoneticPr fontId="1"/>
  </si>
  <si>
    <t>午よみ</t>
    <rPh sb="0" eb="1">
      <t>ウマ</t>
    </rPh>
    <phoneticPr fontId="1"/>
  </si>
  <si>
    <t>愛よみ</t>
    <rPh sb="0" eb="1">
      <t>アイ</t>
    </rPh>
    <phoneticPr fontId="1"/>
  </si>
  <si>
    <t>案よみ</t>
    <rPh sb="0" eb="1">
      <t>アン</t>
    </rPh>
    <phoneticPr fontId="1"/>
  </si>
  <si>
    <t>以よみ</t>
    <rPh sb="0" eb="1">
      <t>イ</t>
    </rPh>
    <phoneticPr fontId="1"/>
  </si>
  <si>
    <t>衣よみ</t>
    <rPh sb="0" eb="1">
      <t>コロモ</t>
    </rPh>
    <phoneticPr fontId="1"/>
  </si>
  <si>
    <t>位よみ</t>
    <rPh sb="0" eb="1">
      <t>クライ</t>
    </rPh>
    <phoneticPr fontId="1"/>
  </si>
  <si>
    <t>囲よみ</t>
    <rPh sb="0" eb="1">
      <t>カコ</t>
    </rPh>
    <phoneticPr fontId="1"/>
  </si>
  <si>
    <t>胃よみ</t>
    <rPh sb="0" eb="1">
      <t>イ</t>
    </rPh>
    <phoneticPr fontId="1"/>
  </si>
  <si>
    <t>印よみ</t>
    <rPh sb="0" eb="1">
      <t>シルシ</t>
    </rPh>
    <phoneticPr fontId="1"/>
  </si>
  <si>
    <t>英よみ</t>
    <rPh sb="0" eb="1">
      <t>エイ</t>
    </rPh>
    <phoneticPr fontId="1"/>
  </si>
  <si>
    <t>栄よみ</t>
    <rPh sb="0" eb="1">
      <t>サカ</t>
    </rPh>
    <phoneticPr fontId="1"/>
  </si>
  <si>
    <t>塩よみ</t>
    <rPh sb="0" eb="1">
      <t>シオ</t>
    </rPh>
    <phoneticPr fontId="1"/>
  </si>
  <si>
    <t>億よみ</t>
    <rPh sb="0" eb="1">
      <t>オク</t>
    </rPh>
    <phoneticPr fontId="1"/>
  </si>
  <si>
    <t>加よみ</t>
    <rPh sb="0" eb="1">
      <t>クワ</t>
    </rPh>
    <phoneticPr fontId="1"/>
  </si>
  <si>
    <t>果よみ</t>
    <rPh sb="0" eb="1">
      <t>カ</t>
    </rPh>
    <phoneticPr fontId="1"/>
  </si>
  <si>
    <t>貨よみ</t>
    <rPh sb="0" eb="1">
      <t>カ</t>
    </rPh>
    <phoneticPr fontId="1"/>
  </si>
  <si>
    <t>課よみ</t>
    <rPh sb="0" eb="1">
      <t>カ</t>
    </rPh>
    <phoneticPr fontId="1"/>
  </si>
  <si>
    <t>芽よみ</t>
    <rPh sb="0" eb="1">
      <t>メ</t>
    </rPh>
    <phoneticPr fontId="1"/>
  </si>
  <si>
    <t>改よみ</t>
    <rPh sb="0" eb="1">
      <t>カイ</t>
    </rPh>
    <phoneticPr fontId="1"/>
  </si>
  <si>
    <t>械よみ</t>
    <rPh sb="0" eb="1">
      <t>カイ</t>
    </rPh>
    <phoneticPr fontId="1"/>
  </si>
  <si>
    <t>害よみ</t>
    <rPh sb="0" eb="1">
      <t>ガイ</t>
    </rPh>
    <phoneticPr fontId="1"/>
  </si>
  <si>
    <t>街よみ</t>
    <rPh sb="0" eb="1">
      <t>マチ</t>
    </rPh>
    <phoneticPr fontId="1"/>
  </si>
  <si>
    <t>各よみ</t>
    <rPh sb="0" eb="1">
      <t>オノオノ</t>
    </rPh>
    <phoneticPr fontId="1"/>
  </si>
  <si>
    <t>覚よみ</t>
    <rPh sb="0" eb="1">
      <t>オボ</t>
    </rPh>
    <phoneticPr fontId="1"/>
  </si>
  <si>
    <t>と</t>
    <phoneticPr fontId="1"/>
  </si>
  <si>
    <t>完よみ</t>
    <rPh sb="0" eb="1">
      <t>ヒロシ</t>
    </rPh>
    <phoneticPr fontId="1"/>
  </si>
  <si>
    <t>官よみ</t>
    <rPh sb="0" eb="1">
      <t>カン</t>
    </rPh>
    <phoneticPr fontId="1"/>
  </si>
  <si>
    <t>管よみ</t>
    <rPh sb="0" eb="1">
      <t>カン</t>
    </rPh>
    <phoneticPr fontId="1"/>
  </si>
  <si>
    <t>関よみ</t>
    <rPh sb="0" eb="1">
      <t>セキ</t>
    </rPh>
    <phoneticPr fontId="1"/>
  </si>
  <si>
    <t>観よみ</t>
    <rPh sb="0" eb="1">
      <t>カン</t>
    </rPh>
    <phoneticPr fontId="1"/>
  </si>
  <si>
    <t>願よみ</t>
    <rPh sb="0" eb="1">
      <t>ネガ</t>
    </rPh>
    <phoneticPr fontId="1"/>
  </si>
  <si>
    <t>希よみ</t>
    <rPh sb="0" eb="1">
      <t>マレ</t>
    </rPh>
    <phoneticPr fontId="1"/>
  </si>
  <si>
    <t>季よみ</t>
    <rPh sb="0" eb="1">
      <t>キ</t>
    </rPh>
    <phoneticPr fontId="1"/>
  </si>
  <si>
    <t>後よみ</t>
    <rPh sb="0" eb="1">
      <t>ウシ</t>
    </rPh>
    <phoneticPr fontId="1"/>
  </si>
  <si>
    <t>語よみ</t>
    <rPh sb="0" eb="1">
      <t>ゴ</t>
    </rPh>
    <phoneticPr fontId="1"/>
  </si>
  <si>
    <t>工よみ</t>
    <rPh sb="0" eb="1">
      <t>コウ</t>
    </rPh>
    <phoneticPr fontId="1"/>
  </si>
  <si>
    <t>公よみ</t>
    <rPh sb="0" eb="1">
      <t>コウ</t>
    </rPh>
    <phoneticPr fontId="1"/>
  </si>
  <si>
    <t>広よみ</t>
    <rPh sb="0" eb="1">
      <t>ヒロ</t>
    </rPh>
    <phoneticPr fontId="1"/>
  </si>
  <si>
    <t>交よみ</t>
    <rPh sb="0" eb="1">
      <t>コウ</t>
    </rPh>
    <phoneticPr fontId="1"/>
  </si>
  <si>
    <t>光よみ</t>
    <rPh sb="0" eb="1">
      <t>ヒカリ</t>
    </rPh>
    <phoneticPr fontId="1"/>
  </si>
  <si>
    <t>考よみ</t>
    <rPh sb="0" eb="1">
      <t>カンガ</t>
    </rPh>
    <phoneticPr fontId="1"/>
  </si>
  <si>
    <t>行よみ</t>
    <rPh sb="0" eb="1">
      <t>イ</t>
    </rPh>
    <phoneticPr fontId="1"/>
  </si>
  <si>
    <t>高よみ</t>
    <rPh sb="0" eb="1">
      <t>タカ</t>
    </rPh>
    <phoneticPr fontId="1"/>
  </si>
  <si>
    <t>黄よみ</t>
    <rPh sb="0" eb="1">
      <t>キ</t>
    </rPh>
    <phoneticPr fontId="1"/>
  </si>
  <si>
    <t>合よみ</t>
    <rPh sb="0" eb="1">
      <t>ア</t>
    </rPh>
    <phoneticPr fontId="1"/>
  </si>
  <si>
    <t>毎よみ</t>
    <rPh sb="0" eb="1">
      <t>マイ</t>
    </rPh>
    <phoneticPr fontId="1"/>
  </si>
  <si>
    <t>妹よみ</t>
    <rPh sb="0" eb="1">
      <t>イモウト</t>
    </rPh>
    <phoneticPr fontId="1"/>
  </si>
  <si>
    <t>万よみ</t>
    <rPh sb="0" eb="1">
      <t>マン</t>
    </rPh>
    <phoneticPr fontId="1"/>
  </si>
  <si>
    <t>明よみ</t>
    <rPh sb="0" eb="1">
      <t>アカ</t>
    </rPh>
    <phoneticPr fontId="1"/>
  </si>
  <si>
    <t>鳴よみ</t>
    <rPh sb="0" eb="1">
      <t>ナ</t>
    </rPh>
    <phoneticPr fontId="1"/>
  </si>
  <si>
    <t>毛よみ</t>
    <rPh sb="0" eb="1">
      <t>ケ</t>
    </rPh>
    <phoneticPr fontId="1"/>
  </si>
  <si>
    <t>夜よみ</t>
    <rPh sb="0" eb="1">
      <t>ヨル</t>
    </rPh>
    <phoneticPr fontId="1"/>
  </si>
  <si>
    <t>野よみ</t>
    <rPh sb="0" eb="1">
      <t>ノ</t>
    </rPh>
    <phoneticPr fontId="1"/>
  </si>
  <si>
    <t>友よみ</t>
    <rPh sb="0" eb="1">
      <t>トモ</t>
    </rPh>
    <phoneticPr fontId="1"/>
  </si>
  <si>
    <t>用よみ</t>
    <rPh sb="0" eb="1">
      <t>ヨウ</t>
    </rPh>
    <phoneticPr fontId="1"/>
  </si>
  <si>
    <t>曜よみ</t>
    <rPh sb="0" eb="1">
      <t>ヨウ</t>
    </rPh>
    <phoneticPr fontId="1"/>
  </si>
  <si>
    <t>来よみ</t>
    <rPh sb="0" eb="1">
      <t>ク</t>
    </rPh>
    <phoneticPr fontId="1"/>
  </si>
  <si>
    <t>里よみ</t>
    <rPh sb="0" eb="1">
      <t>サト</t>
    </rPh>
    <phoneticPr fontId="1"/>
  </si>
  <si>
    <t>理よみ</t>
    <rPh sb="0" eb="1">
      <t>リ</t>
    </rPh>
    <phoneticPr fontId="1"/>
  </si>
  <si>
    <t>話よみ</t>
    <rPh sb="0" eb="1">
      <t>ハナ</t>
    </rPh>
    <phoneticPr fontId="1"/>
  </si>
  <si>
    <t>暗よみ</t>
    <rPh sb="0" eb="1">
      <t>クラ</t>
    </rPh>
    <phoneticPr fontId="1"/>
  </si>
  <si>
    <t>育よみ</t>
    <rPh sb="0" eb="1">
      <t>イク</t>
    </rPh>
    <phoneticPr fontId="1"/>
  </si>
  <si>
    <t>温よみ</t>
    <rPh sb="0" eb="1">
      <t>アツシ</t>
    </rPh>
    <phoneticPr fontId="1"/>
  </si>
  <si>
    <t>運よみ</t>
    <rPh sb="0" eb="1">
      <t>ウン</t>
    </rPh>
    <phoneticPr fontId="1"/>
  </si>
  <si>
    <t>筆よみ</t>
    <rPh sb="0" eb="1">
      <t>フデ</t>
    </rPh>
    <phoneticPr fontId="1"/>
  </si>
  <si>
    <t>氷よみ</t>
    <rPh sb="0" eb="1">
      <t>コオリ</t>
    </rPh>
    <phoneticPr fontId="1"/>
  </si>
  <si>
    <t>鼻よみ</t>
    <rPh sb="0" eb="1">
      <t>ハナ</t>
    </rPh>
    <phoneticPr fontId="1"/>
  </si>
  <si>
    <t>品よみ</t>
    <rPh sb="0" eb="1">
      <t>シナ</t>
    </rPh>
    <phoneticPr fontId="1"/>
  </si>
  <si>
    <t>豆よみ</t>
    <rPh sb="0" eb="1">
      <t>マメ</t>
    </rPh>
    <phoneticPr fontId="1"/>
  </si>
  <si>
    <t>消よみ</t>
    <rPh sb="0" eb="1">
      <t>ケ</t>
    </rPh>
    <phoneticPr fontId="1"/>
  </si>
  <si>
    <t>助よみ</t>
    <rPh sb="0" eb="1">
      <t>タス</t>
    </rPh>
    <phoneticPr fontId="1"/>
  </si>
  <si>
    <t>始よみ</t>
    <rPh sb="0" eb="1">
      <t>ハジ</t>
    </rPh>
    <phoneticPr fontId="1"/>
  </si>
  <si>
    <t>植よみ</t>
    <rPh sb="0" eb="1">
      <t>ショク</t>
    </rPh>
    <phoneticPr fontId="1"/>
  </si>
  <si>
    <t>味よみ</t>
    <rPh sb="0" eb="1">
      <t>アジ</t>
    </rPh>
    <phoneticPr fontId="1"/>
  </si>
  <si>
    <t>相よみ</t>
    <rPh sb="0" eb="1">
      <t>ソウ</t>
    </rPh>
    <phoneticPr fontId="1"/>
  </si>
  <si>
    <t>指よみ</t>
    <rPh sb="0" eb="1">
      <t>ユビ</t>
    </rPh>
    <phoneticPr fontId="1"/>
  </si>
  <si>
    <t>谷よみ</t>
    <rPh sb="0" eb="1">
      <t>タニ</t>
    </rPh>
    <phoneticPr fontId="1"/>
  </si>
  <si>
    <t>国よみ</t>
    <rPh sb="0" eb="1">
      <t>クニ</t>
    </rPh>
    <phoneticPr fontId="1"/>
  </si>
  <si>
    <t>央よみ</t>
    <rPh sb="0" eb="1">
      <t>オウ</t>
    </rPh>
    <phoneticPr fontId="1"/>
  </si>
  <si>
    <t>横よみ</t>
    <rPh sb="0" eb="1">
      <t>ヨコ</t>
    </rPh>
    <phoneticPr fontId="1"/>
  </si>
  <si>
    <t>屋よみ</t>
    <rPh sb="0" eb="1">
      <t>ヤ</t>
    </rPh>
    <phoneticPr fontId="1"/>
  </si>
  <si>
    <t>化よみ</t>
    <rPh sb="0" eb="1">
      <t>カ</t>
    </rPh>
    <phoneticPr fontId="1"/>
  </si>
  <si>
    <t>いち・に・三・し・ご</t>
    <rPh sb="5" eb="6">
      <t>サン</t>
    </rPh>
    <phoneticPr fontId="1"/>
  </si>
  <si>
    <t>ふじ山は、たかい山です。</t>
    <rPh sb="2" eb="3">
      <t>ヤマ</t>
    </rPh>
    <rPh sb="8" eb="9">
      <t>ヤマ</t>
    </rPh>
    <phoneticPr fontId="1"/>
  </si>
  <si>
    <t>さん</t>
    <phoneticPr fontId="1"/>
  </si>
  <si>
    <t>やま</t>
    <phoneticPr fontId="1"/>
  </si>
  <si>
    <t>おやと子ども</t>
    <rPh sb="3" eb="4">
      <t>コ</t>
    </rPh>
    <phoneticPr fontId="1"/>
  </si>
  <si>
    <t>こ</t>
    <phoneticPr fontId="1"/>
  </si>
  <si>
    <t>いち・に・さん・四・ご</t>
    <rPh sb="8" eb="9">
      <t>シ</t>
    </rPh>
    <phoneticPr fontId="1"/>
  </si>
  <si>
    <t>し</t>
    <phoneticPr fontId="1"/>
  </si>
  <si>
    <t>かん字をただしくかく</t>
    <rPh sb="2" eb="3">
      <t>ジ</t>
    </rPh>
    <phoneticPr fontId="1"/>
  </si>
  <si>
    <t>ご・ろく・七・はち・く</t>
    <rPh sb="5" eb="6">
      <t>シチ</t>
    </rPh>
    <phoneticPr fontId="1"/>
  </si>
  <si>
    <t>じてん車にのる</t>
    <rPh sb="3" eb="4">
      <t>シャ</t>
    </rPh>
    <phoneticPr fontId="1"/>
  </si>
  <si>
    <t>お手がみをかく</t>
    <rPh sb="1" eb="2">
      <t>テ</t>
    </rPh>
    <phoneticPr fontId="1"/>
  </si>
  <si>
    <t>て</t>
    <phoneticPr fontId="1"/>
  </si>
  <si>
    <t>十・きゅう・はち・しち</t>
    <rPh sb="0" eb="1">
      <t>ジュウ</t>
    </rPh>
    <phoneticPr fontId="1"/>
  </si>
  <si>
    <t>じゅう</t>
    <phoneticPr fontId="1"/>
  </si>
  <si>
    <t>いりぐちと出ぐち</t>
    <rPh sb="5" eb="6">
      <t>デ</t>
    </rPh>
    <phoneticPr fontId="1"/>
  </si>
  <si>
    <t>おとこのこと女のこ</t>
    <rPh sb="6" eb="7">
      <t>オンナ</t>
    </rPh>
    <phoneticPr fontId="1"/>
  </si>
  <si>
    <t>小さい・おおきい</t>
    <rPh sb="0" eb="1">
      <t>チイ</t>
    </rPh>
    <phoneticPr fontId="1"/>
  </si>
  <si>
    <t>うえ</t>
    <phoneticPr fontId="1"/>
  </si>
  <si>
    <t>界よみ</t>
    <rPh sb="0" eb="1">
      <t>カイ</t>
    </rPh>
    <phoneticPr fontId="1"/>
  </si>
  <si>
    <t>寒よみ</t>
    <rPh sb="0" eb="1">
      <t>サム</t>
    </rPh>
    <phoneticPr fontId="1"/>
  </si>
  <si>
    <t>感よみ</t>
    <rPh sb="0" eb="1">
      <t>カン</t>
    </rPh>
    <phoneticPr fontId="1"/>
  </si>
  <si>
    <t>漢よみ</t>
    <rPh sb="0" eb="1">
      <t>カン</t>
    </rPh>
    <phoneticPr fontId="1"/>
  </si>
  <si>
    <t>館よみ</t>
    <rPh sb="0" eb="1">
      <t>カン</t>
    </rPh>
    <phoneticPr fontId="1"/>
  </si>
  <si>
    <t>起よみ</t>
    <rPh sb="0" eb="1">
      <t>オ</t>
    </rPh>
    <phoneticPr fontId="1"/>
  </si>
  <si>
    <t>期よみ</t>
    <rPh sb="0" eb="1">
      <t>キ</t>
    </rPh>
    <phoneticPr fontId="1"/>
  </si>
  <si>
    <t>究よみ</t>
    <rPh sb="0" eb="1">
      <t>キワム</t>
    </rPh>
    <phoneticPr fontId="1"/>
  </si>
  <si>
    <t>急よみ</t>
    <rPh sb="0" eb="1">
      <t>イソ</t>
    </rPh>
    <phoneticPr fontId="1"/>
  </si>
  <si>
    <t>級よみ</t>
    <rPh sb="0" eb="1">
      <t>キュウ</t>
    </rPh>
    <phoneticPr fontId="1"/>
  </si>
  <si>
    <t>橋よみ</t>
    <rPh sb="0" eb="1">
      <t>ハシ</t>
    </rPh>
    <phoneticPr fontId="1"/>
  </si>
  <si>
    <t>業よみ</t>
    <rPh sb="0" eb="1">
      <t>ギョウ</t>
    </rPh>
    <phoneticPr fontId="1"/>
  </si>
  <si>
    <t>曲よみ</t>
    <rPh sb="0" eb="1">
      <t>キョク</t>
    </rPh>
    <phoneticPr fontId="1"/>
  </si>
  <si>
    <t>銀よみ</t>
    <rPh sb="0" eb="1">
      <t>ギン</t>
    </rPh>
    <phoneticPr fontId="1"/>
  </si>
  <si>
    <t>具よみ</t>
    <rPh sb="0" eb="1">
      <t>グ</t>
    </rPh>
    <phoneticPr fontId="1"/>
  </si>
  <si>
    <t>君よみ</t>
    <rPh sb="0" eb="1">
      <t>クン</t>
    </rPh>
    <phoneticPr fontId="1"/>
  </si>
  <si>
    <t>血よみ</t>
    <rPh sb="0" eb="1">
      <t>チ</t>
    </rPh>
    <phoneticPr fontId="1"/>
  </si>
  <si>
    <t>決よみ</t>
    <rPh sb="0" eb="1">
      <t>ケツ</t>
    </rPh>
    <phoneticPr fontId="1"/>
  </si>
  <si>
    <t>研よみ</t>
    <rPh sb="0" eb="1">
      <t>ケン</t>
    </rPh>
    <phoneticPr fontId="1"/>
  </si>
  <si>
    <t>県よみ</t>
    <rPh sb="0" eb="1">
      <t>ケン</t>
    </rPh>
    <phoneticPr fontId="1"/>
  </si>
  <si>
    <t>庫よみ</t>
    <rPh sb="0" eb="1">
      <t>コ</t>
    </rPh>
    <phoneticPr fontId="1"/>
  </si>
  <si>
    <t>湖よみ</t>
    <rPh sb="0" eb="1">
      <t>ミズウミ</t>
    </rPh>
    <phoneticPr fontId="1"/>
  </si>
  <si>
    <t>幸よみ</t>
    <rPh sb="0" eb="1">
      <t>シアワ</t>
    </rPh>
    <phoneticPr fontId="1"/>
  </si>
  <si>
    <t>使よみ</t>
    <rPh sb="0" eb="1">
      <t>ツカ</t>
    </rPh>
    <phoneticPr fontId="1"/>
  </si>
  <si>
    <t>持よみ</t>
    <rPh sb="0" eb="1">
      <t>モ</t>
    </rPh>
    <phoneticPr fontId="1"/>
  </si>
  <si>
    <t>式よみ</t>
    <rPh sb="0" eb="1">
      <t>シキ</t>
    </rPh>
    <phoneticPr fontId="1"/>
  </si>
  <si>
    <t>実よみ</t>
    <rPh sb="0" eb="1">
      <t>ミ</t>
    </rPh>
    <phoneticPr fontId="1"/>
  </si>
  <si>
    <t>写よみ</t>
    <rPh sb="0" eb="1">
      <t>シャ</t>
    </rPh>
    <phoneticPr fontId="1"/>
  </si>
  <si>
    <t>守よみ</t>
    <rPh sb="0" eb="1">
      <t>マモ</t>
    </rPh>
    <phoneticPr fontId="1"/>
  </si>
  <si>
    <t>黒よみ</t>
    <rPh sb="0" eb="1">
      <t>クロ</t>
    </rPh>
    <phoneticPr fontId="1"/>
  </si>
  <si>
    <t>今よみ</t>
    <rPh sb="0" eb="1">
      <t>イマ</t>
    </rPh>
    <phoneticPr fontId="1"/>
  </si>
  <si>
    <t>才よみ</t>
    <rPh sb="0" eb="1">
      <t>サイ</t>
    </rPh>
    <phoneticPr fontId="1"/>
  </si>
  <si>
    <t>細よみ</t>
    <rPh sb="0" eb="1">
      <t>ホソ</t>
    </rPh>
    <phoneticPr fontId="1"/>
  </si>
  <si>
    <t>作よみ</t>
    <rPh sb="0" eb="1">
      <t>ツク</t>
    </rPh>
    <phoneticPr fontId="1"/>
  </si>
  <si>
    <t>算よみ</t>
    <rPh sb="0" eb="1">
      <t>サン</t>
    </rPh>
    <phoneticPr fontId="1"/>
  </si>
  <si>
    <t>止よみ</t>
    <rPh sb="0" eb="1">
      <t>ト</t>
    </rPh>
    <phoneticPr fontId="1"/>
  </si>
  <si>
    <t>市よみ</t>
    <rPh sb="0" eb="1">
      <t>シ</t>
    </rPh>
    <phoneticPr fontId="1"/>
  </si>
  <si>
    <t>矢よみ</t>
    <rPh sb="0" eb="1">
      <t>ヤ</t>
    </rPh>
    <phoneticPr fontId="1"/>
  </si>
  <si>
    <t>姉よみ</t>
    <rPh sb="0" eb="1">
      <t>アネ</t>
    </rPh>
    <phoneticPr fontId="1"/>
  </si>
  <si>
    <t>思よみ</t>
    <rPh sb="0" eb="1">
      <t>オモ</t>
    </rPh>
    <phoneticPr fontId="1"/>
  </si>
  <si>
    <t>紙よみ</t>
    <rPh sb="0" eb="1">
      <t>カミ</t>
    </rPh>
    <phoneticPr fontId="1"/>
  </si>
  <si>
    <t>寺よみ</t>
    <rPh sb="0" eb="1">
      <t>テラ</t>
    </rPh>
    <phoneticPr fontId="1"/>
  </si>
  <si>
    <t>自よみ</t>
    <rPh sb="0" eb="1">
      <t>ジ</t>
    </rPh>
    <phoneticPr fontId="1"/>
  </si>
  <si>
    <t>時よみ</t>
    <rPh sb="0" eb="1">
      <t>トキ</t>
    </rPh>
    <phoneticPr fontId="1"/>
  </si>
  <si>
    <t>室よみ</t>
    <rPh sb="0" eb="1">
      <t>シツ</t>
    </rPh>
    <phoneticPr fontId="1"/>
  </si>
  <si>
    <t>社よみ</t>
    <rPh sb="0" eb="1">
      <t>シャ</t>
    </rPh>
    <phoneticPr fontId="1"/>
  </si>
  <si>
    <t>弱よみ</t>
    <rPh sb="0" eb="1">
      <t>ヨワ</t>
    </rPh>
    <phoneticPr fontId="1"/>
  </si>
  <si>
    <t>首よみ</t>
    <rPh sb="0" eb="1">
      <t>クビ</t>
    </rPh>
    <phoneticPr fontId="1"/>
  </si>
  <si>
    <t>秋よみ</t>
    <rPh sb="0" eb="1">
      <t>アキ</t>
    </rPh>
    <phoneticPr fontId="1"/>
  </si>
  <si>
    <t>週よみ</t>
    <rPh sb="0" eb="1">
      <t>シュウ</t>
    </rPh>
    <phoneticPr fontId="1"/>
  </si>
  <si>
    <t>春よみ</t>
    <rPh sb="0" eb="1">
      <t>ハル</t>
    </rPh>
    <phoneticPr fontId="1"/>
  </si>
  <si>
    <t>書よみ</t>
    <rPh sb="0" eb="1">
      <t>カ</t>
    </rPh>
    <phoneticPr fontId="1"/>
  </si>
  <si>
    <t>少よみ</t>
    <rPh sb="0" eb="1">
      <t>スコ</t>
    </rPh>
    <phoneticPr fontId="1"/>
  </si>
  <si>
    <t>場よみ</t>
    <rPh sb="0" eb="1">
      <t>ジョウ</t>
    </rPh>
    <phoneticPr fontId="1"/>
  </si>
  <si>
    <t>色よみ</t>
    <rPh sb="0" eb="1">
      <t>イロ</t>
    </rPh>
    <phoneticPr fontId="1"/>
  </si>
  <si>
    <t>食よみ</t>
    <rPh sb="0" eb="1">
      <t>ショク</t>
    </rPh>
    <phoneticPr fontId="1"/>
  </si>
  <si>
    <t>心よみ</t>
    <rPh sb="0" eb="1">
      <t>ココロ</t>
    </rPh>
    <phoneticPr fontId="1"/>
  </si>
  <si>
    <t>下のはんたいはうえ</t>
    <rPh sb="0" eb="1">
      <t>シタ</t>
    </rPh>
    <phoneticPr fontId="1"/>
  </si>
  <si>
    <t>した</t>
    <phoneticPr fontId="1"/>
  </si>
  <si>
    <t>みずで火をけす</t>
    <rPh sb="3" eb="4">
      <t>ヒ</t>
    </rPh>
    <phoneticPr fontId="1"/>
  </si>
  <si>
    <t>ひ</t>
    <phoneticPr fontId="1"/>
  </si>
  <si>
    <t>きれいな花がさく</t>
    <rPh sb="4" eb="5">
      <t>ハナ</t>
    </rPh>
    <phoneticPr fontId="1"/>
  </si>
  <si>
    <t>うみで貝がらをひろう</t>
    <rPh sb="3" eb="4">
      <t>カイ</t>
    </rPh>
    <phoneticPr fontId="1"/>
  </si>
  <si>
    <t>しょう学こう</t>
    <rPh sb="3" eb="4">
      <t>ガク</t>
    </rPh>
    <phoneticPr fontId="1"/>
  </si>
  <si>
    <t>雨がザアーザアーふる</t>
    <rPh sb="0" eb="1">
      <t>アメ</t>
    </rPh>
    <phoneticPr fontId="1"/>
  </si>
  <si>
    <t>かみにまるい円をかく</t>
    <rPh sb="6" eb="7">
      <t>エン</t>
    </rPh>
    <phoneticPr fontId="1"/>
  </si>
  <si>
    <t>えん</t>
    <phoneticPr fontId="1"/>
  </si>
  <si>
    <t>みなみのしまのだい王</t>
    <rPh sb="9" eb="10">
      <t>オウ</t>
    </rPh>
    <phoneticPr fontId="1"/>
  </si>
  <si>
    <t>おう</t>
    <phoneticPr fontId="1"/>
  </si>
  <si>
    <t>たいこの音がきこえる</t>
    <rPh sb="4" eb="5">
      <t>オト</t>
    </rPh>
    <phoneticPr fontId="1"/>
  </si>
  <si>
    <t>おと</t>
    <phoneticPr fontId="1"/>
  </si>
  <si>
    <t>地よみ</t>
    <rPh sb="0" eb="1">
      <t>チ</t>
    </rPh>
    <phoneticPr fontId="1"/>
  </si>
  <si>
    <t>池よみ</t>
    <rPh sb="0" eb="1">
      <t>イケ</t>
    </rPh>
    <phoneticPr fontId="1"/>
  </si>
  <si>
    <t>知よみ</t>
    <rPh sb="0" eb="1">
      <t>シ</t>
    </rPh>
    <phoneticPr fontId="1"/>
  </si>
  <si>
    <t>茶よみ</t>
    <rPh sb="0" eb="1">
      <t>チャ</t>
    </rPh>
    <phoneticPr fontId="1"/>
  </si>
  <si>
    <t>昼よみ</t>
    <rPh sb="0" eb="1">
      <t>ヒル</t>
    </rPh>
    <phoneticPr fontId="1"/>
  </si>
  <si>
    <t>長よみ</t>
    <rPh sb="0" eb="1">
      <t>ナガ</t>
    </rPh>
    <phoneticPr fontId="1"/>
  </si>
  <si>
    <t>鳥よみ</t>
    <rPh sb="0" eb="1">
      <t>トリ</t>
    </rPh>
    <phoneticPr fontId="1"/>
  </si>
  <si>
    <t>朝よみ</t>
    <rPh sb="0" eb="1">
      <t>アサ</t>
    </rPh>
    <phoneticPr fontId="1"/>
  </si>
  <si>
    <t>直よみ</t>
    <rPh sb="0" eb="1">
      <t>ナオ</t>
    </rPh>
    <phoneticPr fontId="1"/>
  </si>
  <si>
    <t>通よみ</t>
    <rPh sb="0" eb="1">
      <t>トオ</t>
    </rPh>
    <phoneticPr fontId="1"/>
  </si>
  <si>
    <t>弟よみ</t>
    <rPh sb="0" eb="1">
      <t>オトウト</t>
    </rPh>
    <phoneticPr fontId="1"/>
  </si>
  <si>
    <t>点よみ</t>
    <rPh sb="0" eb="1">
      <t>テン</t>
    </rPh>
    <phoneticPr fontId="1"/>
  </si>
  <si>
    <t>店よみ</t>
    <rPh sb="0" eb="1">
      <t>ミセ</t>
    </rPh>
    <phoneticPr fontId="1"/>
  </si>
  <si>
    <t>電よみ</t>
    <rPh sb="0" eb="1">
      <t>デン</t>
    </rPh>
    <phoneticPr fontId="1"/>
  </si>
  <si>
    <t>刀よみ</t>
    <rPh sb="0" eb="1">
      <t>カタナ</t>
    </rPh>
    <phoneticPr fontId="1"/>
  </si>
  <si>
    <t>冬よみ</t>
    <rPh sb="0" eb="1">
      <t>フユ</t>
    </rPh>
    <phoneticPr fontId="1"/>
  </si>
  <si>
    <t>郡</t>
    <rPh sb="0" eb="1">
      <t>グン</t>
    </rPh>
    <phoneticPr fontId="1"/>
  </si>
  <si>
    <t>径</t>
    <rPh sb="0" eb="1">
      <t>ケイ</t>
    </rPh>
    <phoneticPr fontId="1"/>
  </si>
  <si>
    <t>型</t>
    <rPh sb="0" eb="1">
      <t>カタ</t>
    </rPh>
    <phoneticPr fontId="1"/>
  </si>
  <si>
    <t>景</t>
    <rPh sb="0" eb="1">
      <t>ケイ</t>
    </rPh>
    <phoneticPr fontId="1"/>
  </si>
  <si>
    <t>芸</t>
    <rPh sb="0" eb="1">
      <t>ゲイ</t>
    </rPh>
    <phoneticPr fontId="1"/>
  </si>
  <si>
    <t>欠</t>
    <rPh sb="0" eb="1">
      <t>ケツ</t>
    </rPh>
    <phoneticPr fontId="1"/>
  </si>
  <si>
    <t>健</t>
    <rPh sb="0" eb="1">
      <t>ケン</t>
    </rPh>
    <phoneticPr fontId="1"/>
  </si>
  <si>
    <t>験</t>
    <rPh sb="0" eb="1">
      <t>ケン</t>
    </rPh>
    <phoneticPr fontId="1"/>
  </si>
  <si>
    <t>坂</t>
    <rPh sb="0" eb="1">
      <t>サカ</t>
    </rPh>
    <phoneticPr fontId="1"/>
  </si>
  <si>
    <t>皮</t>
    <rPh sb="0" eb="1">
      <t>カワ</t>
    </rPh>
    <phoneticPr fontId="1"/>
  </si>
  <si>
    <t>悲</t>
    <rPh sb="0" eb="1">
      <t>カナ</t>
    </rPh>
    <phoneticPr fontId="1"/>
  </si>
  <si>
    <t>美</t>
    <rPh sb="0" eb="1">
      <t>ウツク</t>
    </rPh>
    <phoneticPr fontId="1"/>
  </si>
  <si>
    <t>順</t>
    <rPh sb="0" eb="1">
      <t>ジュン</t>
    </rPh>
    <phoneticPr fontId="1"/>
  </si>
  <si>
    <t>実</t>
    <rPh sb="0" eb="1">
      <t>ジツ</t>
    </rPh>
    <phoneticPr fontId="1"/>
  </si>
  <si>
    <t>真</t>
    <rPh sb="0" eb="1">
      <t>シン</t>
    </rPh>
    <phoneticPr fontId="1"/>
  </si>
  <si>
    <t>写</t>
    <rPh sb="0" eb="1">
      <t>シャ</t>
    </rPh>
    <phoneticPr fontId="1"/>
  </si>
  <si>
    <t>主</t>
    <rPh sb="0" eb="1">
      <t>シュ</t>
    </rPh>
    <phoneticPr fontId="1"/>
  </si>
  <si>
    <t>物</t>
    <rPh sb="0" eb="1">
      <t>モノ</t>
    </rPh>
    <phoneticPr fontId="1"/>
  </si>
  <si>
    <t>守</t>
    <rPh sb="0" eb="1">
      <t>マモ</t>
    </rPh>
    <phoneticPr fontId="1"/>
  </si>
  <si>
    <t>取</t>
    <rPh sb="0" eb="1">
      <t>トリ</t>
    </rPh>
    <phoneticPr fontId="1"/>
  </si>
  <si>
    <t>材</t>
    <rPh sb="0" eb="1">
      <t>ザイ</t>
    </rPh>
    <phoneticPr fontId="1"/>
  </si>
  <si>
    <t>酒</t>
    <rPh sb="0" eb="1">
      <t>サケ</t>
    </rPh>
    <phoneticPr fontId="1"/>
  </si>
  <si>
    <t>受</t>
    <rPh sb="0" eb="1">
      <t>ウ</t>
    </rPh>
    <phoneticPr fontId="1"/>
  </si>
  <si>
    <t>州</t>
    <rPh sb="0" eb="1">
      <t>シュウ</t>
    </rPh>
    <phoneticPr fontId="1"/>
  </si>
  <si>
    <t>拾</t>
    <rPh sb="0" eb="1">
      <t>ヒロ</t>
    </rPh>
    <phoneticPr fontId="1"/>
  </si>
  <si>
    <t>新よみ</t>
    <rPh sb="0" eb="1">
      <t>シン</t>
    </rPh>
    <phoneticPr fontId="1"/>
  </si>
  <si>
    <t>終</t>
    <rPh sb="0" eb="1">
      <t>オ</t>
    </rPh>
    <phoneticPr fontId="1"/>
  </si>
  <si>
    <t>習</t>
    <rPh sb="0" eb="1">
      <t>ナラ</t>
    </rPh>
    <phoneticPr fontId="1"/>
  </si>
  <si>
    <t>住</t>
    <rPh sb="0" eb="1">
      <t>ス</t>
    </rPh>
    <phoneticPr fontId="1"/>
  </si>
  <si>
    <t>重</t>
    <rPh sb="0" eb="1">
      <t>オモ</t>
    </rPh>
    <phoneticPr fontId="1"/>
  </si>
  <si>
    <t>内よみ</t>
    <rPh sb="0" eb="1">
      <t>ウチ</t>
    </rPh>
    <phoneticPr fontId="1"/>
  </si>
  <si>
    <t>南よみ</t>
    <rPh sb="0" eb="1">
      <t>ミナミ</t>
    </rPh>
    <phoneticPr fontId="1"/>
  </si>
  <si>
    <t>肉よみ</t>
    <rPh sb="0" eb="1">
      <t>ニク</t>
    </rPh>
    <phoneticPr fontId="1"/>
  </si>
  <si>
    <t>売よみ</t>
    <rPh sb="0" eb="1">
      <t>ウ</t>
    </rPh>
    <phoneticPr fontId="1"/>
  </si>
  <si>
    <t>買よみ</t>
    <rPh sb="0" eb="1">
      <t>カ</t>
    </rPh>
    <phoneticPr fontId="1"/>
  </si>
  <si>
    <t>麦よみ</t>
    <rPh sb="0" eb="1">
      <t>ムギ</t>
    </rPh>
    <phoneticPr fontId="1"/>
  </si>
  <si>
    <t>宿</t>
    <rPh sb="0" eb="1">
      <t>ヤド</t>
    </rPh>
    <phoneticPr fontId="1"/>
  </si>
  <si>
    <t>題</t>
    <rPh sb="0" eb="1">
      <t>ダイ</t>
    </rPh>
    <phoneticPr fontId="1"/>
  </si>
  <si>
    <t>ほん</t>
    <phoneticPr fontId="1"/>
  </si>
  <si>
    <t>こう</t>
    <phoneticPr fontId="1"/>
  </si>
  <si>
    <t>門</t>
    <rPh sb="0" eb="1">
      <t>モン</t>
    </rPh>
    <phoneticPr fontId="1"/>
  </si>
  <si>
    <t>がっ</t>
    <phoneticPr fontId="1"/>
  </si>
  <si>
    <t>ざん</t>
    <phoneticPr fontId="1"/>
  </si>
  <si>
    <t>やま</t>
    <phoneticPr fontId="1"/>
  </si>
  <si>
    <t>登</t>
    <rPh sb="0" eb="1">
      <t>ノボ</t>
    </rPh>
    <phoneticPr fontId="1"/>
  </si>
  <si>
    <t>かく</t>
    <phoneticPr fontId="1"/>
  </si>
  <si>
    <t>角</t>
    <rPh sb="0" eb="1">
      <t>カク</t>
    </rPh>
    <phoneticPr fontId="1"/>
  </si>
  <si>
    <t>いと</t>
    <phoneticPr fontId="1"/>
  </si>
  <si>
    <t>毛</t>
    <rPh sb="0" eb="1">
      <t>ケ</t>
    </rPh>
    <phoneticPr fontId="1"/>
  </si>
  <si>
    <t>書</t>
    <rPh sb="0" eb="1">
      <t>カ</t>
    </rPh>
    <phoneticPr fontId="1"/>
  </si>
  <si>
    <t>ご</t>
    <phoneticPr fontId="1"/>
  </si>
  <si>
    <t>しゃ</t>
    <phoneticPr fontId="1"/>
  </si>
  <si>
    <t>汽</t>
    <rPh sb="0" eb="1">
      <t>キ</t>
    </rPh>
    <phoneticPr fontId="1"/>
  </si>
  <si>
    <t>紙</t>
    <rPh sb="0" eb="1">
      <t>カミ</t>
    </rPh>
    <phoneticPr fontId="1"/>
  </si>
  <si>
    <t>外</t>
    <rPh sb="0" eb="1">
      <t>ソト</t>
    </rPh>
    <phoneticPr fontId="1"/>
  </si>
  <si>
    <t>じょう</t>
    <phoneticPr fontId="1"/>
  </si>
  <si>
    <t>しん</t>
    <phoneticPr fontId="1"/>
  </si>
  <si>
    <t>せい</t>
    <phoneticPr fontId="1"/>
  </si>
  <si>
    <t>間</t>
    <rPh sb="0" eb="1">
      <t>アイダ</t>
    </rPh>
    <phoneticPr fontId="1"/>
  </si>
  <si>
    <t>ひと</t>
    <phoneticPr fontId="1"/>
  </si>
  <si>
    <t>発</t>
    <rPh sb="0" eb="1">
      <t>ハツ</t>
    </rPh>
    <phoneticPr fontId="1"/>
  </si>
  <si>
    <t>道</t>
    <rPh sb="0" eb="1">
      <t>ミチ</t>
    </rPh>
    <phoneticPr fontId="1"/>
  </si>
  <si>
    <t>五よみ</t>
    <rPh sb="0" eb="1">
      <t>ゴ</t>
    </rPh>
    <phoneticPr fontId="1"/>
  </si>
  <si>
    <t>口よみ</t>
    <rPh sb="0" eb="1">
      <t>クチ</t>
    </rPh>
    <phoneticPr fontId="1"/>
  </si>
  <si>
    <t>校よみ</t>
    <rPh sb="0" eb="1">
      <t>コウ</t>
    </rPh>
    <phoneticPr fontId="1"/>
  </si>
  <si>
    <t>左よみ</t>
    <rPh sb="0" eb="1">
      <t>ヒダリ</t>
    </rPh>
    <phoneticPr fontId="1"/>
  </si>
  <si>
    <t>三よみ</t>
    <rPh sb="0" eb="1">
      <t>サン</t>
    </rPh>
    <phoneticPr fontId="1"/>
  </si>
  <si>
    <t>山よみ</t>
    <rPh sb="0" eb="1">
      <t>ヤマ</t>
    </rPh>
    <phoneticPr fontId="1"/>
  </si>
  <si>
    <t>子よみ</t>
    <rPh sb="0" eb="1">
      <t>コ</t>
    </rPh>
    <phoneticPr fontId="1"/>
  </si>
  <si>
    <t>四よみ</t>
    <rPh sb="0" eb="1">
      <t>ヨン</t>
    </rPh>
    <phoneticPr fontId="1"/>
  </si>
  <si>
    <t>糸よみ</t>
    <rPh sb="0" eb="1">
      <t>イト</t>
    </rPh>
    <phoneticPr fontId="1"/>
  </si>
  <si>
    <t>朝</t>
    <rPh sb="0" eb="1">
      <t>アサ</t>
    </rPh>
    <phoneticPr fontId="1"/>
  </si>
  <si>
    <t>原</t>
    <rPh sb="0" eb="1">
      <t>ハラ</t>
    </rPh>
    <phoneticPr fontId="1"/>
  </si>
  <si>
    <t>長</t>
    <rPh sb="0" eb="1">
      <t>チョウ</t>
    </rPh>
    <phoneticPr fontId="1"/>
  </si>
  <si>
    <t>根</t>
    <rPh sb="0" eb="1">
      <t>ネ</t>
    </rPh>
    <phoneticPr fontId="1"/>
  </si>
  <si>
    <t>まちがいを正しくなおす</t>
    <rPh sb="5" eb="6">
      <t>タダ</t>
    </rPh>
    <phoneticPr fontId="1"/>
  </si>
  <si>
    <t>ただ</t>
    <phoneticPr fontId="1"/>
  </si>
  <si>
    <t>せい</t>
    <phoneticPr fontId="1"/>
  </si>
  <si>
    <t>いちねん生のせん生</t>
    <rPh sb="4" eb="5">
      <t>セイ</t>
    </rPh>
    <rPh sb="8" eb="9">
      <t>セイ</t>
    </rPh>
    <phoneticPr fontId="1"/>
  </si>
  <si>
    <t>あかしんごうが青になる</t>
    <rPh sb="7" eb="8">
      <t>アオ</t>
    </rPh>
    <phoneticPr fontId="1"/>
  </si>
  <si>
    <t>夕やけ・こやけ</t>
    <rPh sb="0" eb="1">
      <t>ユウ</t>
    </rPh>
    <phoneticPr fontId="1"/>
  </si>
  <si>
    <t>石ころをひろう</t>
    <rPh sb="0" eb="1">
      <t>イシ</t>
    </rPh>
    <phoneticPr fontId="1"/>
  </si>
  <si>
    <t>赤しんごうでとまる</t>
    <rPh sb="0" eb="1">
      <t>アカ</t>
    </rPh>
    <phoneticPr fontId="1"/>
  </si>
  <si>
    <t>千ばづるをおる</t>
    <rPh sb="0" eb="1">
      <t>セン</t>
    </rPh>
    <phoneticPr fontId="1"/>
  </si>
  <si>
    <t>川に、はしをかける</t>
    <rPh sb="0" eb="1">
      <t>カワ</t>
    </rPh>
    <phoneticPr fontId="1"/>
  </si>
  <si>
    <t>先せいが、じをおしえる</t>
    <rPh sb="0" eb="1">
      <t>サキ</t>
    </rPh>
    <phoneticPr fontId="1"/>
  </si>
  <si>
    <t>せん</t>
    <phoneticPr fontId="1"/>
  </si>
  <si>
    <t>とりは、早おきです</t>
    <rPh sb="4" eb="5">
      <t>ハヤ</t>
    </rPh>
    <phoneticPr fontId="1"/>
  </si>
  <si>
    <t>はや</t>
    <phoneticPr fontId="1"/>
  </si>
  <si>
    <t>草むらでむしをさがす</t>
    <rPh sb="0" eb="1">
      <t>クサ</t>
    </rPh>
    <phoneticPr fontId="1"/>
  </si>
  <si>
    <t>てでなげる。足でける。</t>
    <rPh sb="6" eb="7">
      <t>アシ</t>
    </rPh>
    <phoneticPr fontId="1"/>
  </si>
  <si>
    <t>あし</t>
    <phoneticPr fontId="1"/>
  </si>
  <si>
    <t>男のこ・おんなのこ</t>
    <rPh sb="0" eb="1">
      <t>オトコ</t>
    </rPh>
    <phoneticPr fontId="1"/>
  </si>
  <si>
    <t>大きい・ちいさい</t>
    <rPh sb="0" eb="1">
      <t>オオ</t>
    </rPh>
    <phoneticPr fontId="1"/>
  </si>
  <si>
    <t>竹やぶで竹のこをとる</t>
    <rPh sb="0" eb="1">
      <t>タケ</t>
    </rPh>
    <rPh sb="4" eb="5">
      <t>タケ</t>
    </rPh>
    <phoneticPr fontId="1"/>
  </si>
  <si>
    <t>たけ</t>
    <phoneticPr fontId="1"/>
  </si>
  <si>
    <t>きょうしつの中にはいる</t>
    <rPh sb="6" eb="7">
      <t>ナカ</t>
    </rPh>
    <phoneticPr fontId="1"/>
  </si>
  <si>
    <t>なか</t>
    <phoneticPr fontId="1"/>
  </si>
  <si>
    <t>かぶと虫をつかまえる</t>
    <rPh sb="3" eb="4">
      <t>ムシ</t>
    </rPh>
    <phoneticPr fontId="1"/>
  </si>
  <si>
    <t>きょうの天きは、はれ</t>
    <rPh sb="4" eb="5">
      <t>テン</t>
    </rPh>
    <phoneticPr fontId="1"/>
  </si>
  <si>
    <t>てん</t>
    <phoneticPr fontId="1"/>
  </si>
  <si>
    <t>田でおこめをそだてる</t>
    <rPh sb="0" eb="1">
      <t>タ</t>
    </rPh>
    <phoneticPr fontId="1"/>
  </si>
  <si>
    <t>土のなかにたねをうえる</t>
    <rPh sb="0" eb="1">
      <t>ツチ</t>
    </rPh>
    <phoneticPr fontId="1"/>
  </si>
  <si>
    <t>いち・二・さん・し</t>
    <rPh sb="3" eb="4">
      <t>ニ</t>
    </rPh>
    <phoneticPr fontId="1"/>
  </si>
  <si>
    <t>に</t>
    <phoneticPr fontId="1"/>
  </si>
  <si>
    <t>日よう日にやすむ</t>
    <rPh sb="0" eb="1">
      <t>ニチ</t>
    </rPh>
    <rPh sb="3" eb="4">
      <t>ニチ</t>
    </rPh>
    <phoneticPr fontId="1"/>
  </si>
  <si>
    <t>しがつは、入がくしき</t>
    <rPh sb="5" eb="6">
      <t>ニュウ</t>
    </rPh>
    <phoneticPr fontId="1"/>
  </si>
  <si>
    <t>ねん</t>
    <phoneticPr fontId="1"/>
  </si>
  <si>
    <t>いち年せいがにゅうがく</t>
    <rPh sb="2" eb="3">
      <t>ネン</t>
    </rPh>
    <phoneticPr fontId="1"/>
  </si>
  <si>
    <t>あおいそらに白いくも</t>
    <rPh sb="6" eb="7">
      <t>シロ</t>
    </rPh>
    <phoneticPr fontId="1"/>
  </si>
  <si>
    <t>しろ</t>
    <phoneticPr fontId="1"/>
  </si>
  <si>
    <t>ろく・しち・八・く</t>
    <rPh sb="6" eb="7">
      <t>ハチ</t>
    </rPh>
    <phoneticPr fontId="1"/>
  </si>
  <si>
    <t>はち</t>
    <phoneticPr fontId="1"/>
  </si>
  <si>
    <t>さく文をかく</t>
    <rPh sb="2" eb="3">
      <t>ブン</t>
    </rPh>
    <phoneticPr fontId="1"/>
  </si>
  <si>
    <t>き</t>
    <phoneticPr fontId="1"/>
  </si>
  <si>
    <t>さるが木にのぼる</t>
    <rPh sb="3" eb="4">
      <t>キ</t>
    </rPh>
    <phoneticPr fontId="1"/>
  </si>
  <si>
    <t>じぶんの名まえをかく</t>
    <rPh sb="4" eb="5">
      <t>ナ</t>
    </rPh>
    <phoneticPr fontId="1"/>
  </si>
  <si>
    <t>な</t>
    <phoneticPr fontId="1"/>
  </si>
  <si>
    <t>目でみる</t>
    <rPh sb="0" eb="1">
      <t>メ</t>
    </rPh>
    <phoneticPr fontId="1"/>
  </si>
  <si>
    <t>あしで立ちあがる</t>
    <rPh sb="3" eb="4">
      <t>タ</t>
    </rPh>
    <phoneticPr fontId="1"/>
  </si>
  <si>
    <t>力いっぱいひっぱる</t>
    <rPh sb="0" eb="1">
      <t>チカラ</t>
    </rPh>
    <phoneticPr fontId="1"/>
  </si>
  <si>
    <t>もりよりきがすくない林</t>
    <rPh sb="10" eb="11">
      <t>ハヤシ</t>
    </rPh>
    <phoneticPr fontId="1"/>
  </si>
  <si>
    <t>し・ご・六・しち</t>
    <rPh sb="4" eb="5">
      <t>ロク</t>
    </rPh>
    <phoneticPr fontId="1"/>
  </si>
  <si>
    <t>ろく</t>
    <phoneticPr fontId="1"/>
  </si>
  <si>
    <t>まちや村からひとがくる</t>
    <rPh sb="3" eb="4">
      <t>ムラ</t>
    </rPh>
    <phoneticPr fontId="1"/>
  </si>
  <si>
    <t>町やむらからひとがくる</t>
    <rPh sb="0" eb="1">
      <t>マチ</t>
    </rPh>
    <phoneticPr fontId="1"/>
  </si>
  <si>
    <t>とりが羽をひろげる</t>
    <rPh sb="3" eb="4">
      <t>ハネ</t>
    </rPh>
    <phoneticPr fontId="1"/>
  </si>
  <si>
    <t>はね</t>
    <phoneticPr fontId="1"/>
  </si>
  <si>
    <t>青い空に白い雲</t>
    <rPh sb="0" eb="1">
      <t>アオ</t>
    </rPh>
    <rPh sb="2" eb="3">
      <t>ソラ</t>
    </rPh>
    <rPh sb="4" eb="5">
      <t>シロ</t>
    </rPh>
    <rPh sb="6" eb="7">
      <t>クモ</t>
    </rPh>
    <phoneticPr fontId="1"/>
  </si>
  <si>
    <t>こう園であそぶ</t>
    <rPh sb="2" eb="3">
      <t>エン</t>
    </rPh>
    <phoneticPr fontId="1"/>
  </si>
  <si>
    <t>ちかい・遠い</t>
    <rPh sb="4" eb="5">
      <t>トオ</t>
    </rPh>
    <phoneticPr fontId="1"/>
  </si>
  <si>
    <t>とお</t>
    <phoneticPr fontId="1"/>
  </si>
  <si>
    <t>きょうは、何よう日？</t>
    <rPh sb="5" eb="6">
      <t>ナニ</t>
    </rPh>
    <rPh sb="8" eb="9">
      <t>ニチ</t>
    </rPh>
    <phoneticPr fontId="1"/>
  </si>
  <si>
    <t>なん</t>
    <phoneticPr fontId="1"/>
  </si>
  <si>
    <t>び</t>
    <phoneticPr fontId="1"/>
  </si>
  <si>
    <t>生かつ科のじかん</t>
    <rPh sb="0" eb="1">
      <t>ショウ</t>
    </rPh>
    <rPh sb="3" eb="4">
      <t>カ</t>
    </rPh>
    <phoneticPr fontId="1"/>
  </si>
  <si>
    <t>こ年の夏はあつい</t>
    <rPh sb="1" eb="2">
      <t>トシ</t>
    </rPh>
    <rPh sb="3" eb="4">
      <t>ナツ</t>
    </rPh>
    <phoneticPr fontId="1"/>
  </si>
  <si>
    <t>とし</t>
    <phoneticPr fontId="1"/>
  </si>
  <si>
    <t>なつ</t>
    <phoneticPr fontId="1"/>
  </si>
  <si>
    <t>学校から家にかえる</t>
    <rPh sb="0" eb="2">
      <t>ガッコウ</t>
    </rPh>
    <rPh sb="4" eb="5">
      <t>イエ</t>
    </rPh>
    <phoneticPr fontId="1"/>
  </si>
  <si>
    <t>がっ</t>
    <phoneticPr fontId="1"/>
  </si>
  <si>
    <t>いえ</t>
    <phoneticPr fontId="1"/>
  </si>
  <si>
    <t>校歌を大きなこえで歌う</t>
    <rPh sb="0" eb="2">
      <t>コウカ</t>
    </rPh>
    <rPh sb="3" eb="4">
      <t>オオ</t>
    </rPh>
    <rPh sb="9" eb="10">
      <t>ウタ</t>
    </rPh>
    <phoneticPr fontId="1"/>
  </si>
  <si>
    <t>うた</t>
    <phoneticPr fontId="1"/>
  </si>
  <si>
    <t>えい画をみにいく</t>
    <rPh sb="2" eb="3">
      <t>ガ</t>
    </rPh>
    <phoneticPr fontId="1"/>
  </si>
  <si>
    <t>たん生日会をしてもらう</t>
    <rPh sb="2" eb="3">
      <t>ウ</t>
    </rPh>
    <rPh sb="3" eb="4">
      <t>ニチ</t>
    </rPh>
    <rPh sb="4" eb="5">
      <t>カイ</t>
    </rPh>
    <phoneticPr fontId="1"/>
  </si>
  <si>
    <t>海の水はしょっぱい</t>
    <rPh sb="0" eb="1">
      <t>ウミ</t>
    </rPh>
    <rPh sb="2" eb="3">
      <t>ミズ</t>
    </rPh>
    <phoneticPr fontId="1"/>
  </si>
  <si>
    <t>クレヨンで絵をかく</t>
    <rPh sb="5" eb="6">
      <t>エ</t>
    </rPh>
    <phoneticPr fontId="1"/>
  </si>
  <si>
    <t>え</t>
    <phoneticPr fontId="1"/>
  </si>
  <si>
    <t>きょうしつの外にでる</t>
    <rPh sb="6" eb="7">
      <t>ソト</t>
    </rPh>
    <phoneticPr fontId="1"/>
  </si>
  <si>
    <t>そと</t>
    <phoneticPr fontId="1"/>
  </si>
  <si>
    <t>楽しい音楽をきく</t>
    <rPh sb="0" eb="1">
      <t>タノ</t>
    </rPh>
    <rPh sb="3" eb="5">
      <t>オンガク</t>
    </rPh>
    <phoneticPr fontId="1"/>
  </si>
  <si>
    <t>おん</t>
    <phoneticPr fontId="1"/>
  </si>
  <si>
    <t>がく</t>
    <phoneticPr fontId="1"/>
  </si>
  <si>
    <t>生活かのじかん</t>
    <rPh sb="0" eb="1">
      <t>ショウ</t>
    </rPh>
    <rPh sb="1" eb="2">
      <t>カツ</t>
    </rPh>
    <phoneticPr fontId="1"/>
  </si>
  <si>
    <t>通</t>
    <rPh sb="0" eb="1">
      <t>ツウ</t>
    </rPh>
    <phoneticPr fontId="1"/>
  </si>
  <si>
    <t>店</t>
    <rPh sb="0" eb="1">
      <t>ミセ</t>
    </rPh>
    <phoneticPr fontId="1"/>
  </si>
  <si>
    <t>員</t>
    <rPh sb="0" eb="1">
      <t>イン</t>
    </rPh>
    <phoneticPr fontId="1"/>
  </si>
  <si>
    <t>刀</t>
    <rPh sb="0" eb="1">
      <t>カタナ</t>
    </rPh>
    <phoneticPr fontId="1"/>
  </si>
  <si>
    <t>冬</t>
    <rPh sb="0" eb="1">
      <t>フユ</t>
    </rPh>
    <phoneticPr fontId="1"/>
  </si>
  <si>
    <t>姉といもうと</t>
    <rPh sb="0" eb="1">
      <t>アネ</t>
    </rPh>
    <phoneticPr fontId="1"/>
  </si>
  <si>
    <t>おも</t>
    <phoneticPr fontId="1"/>
  </si>
  <si>
    <t>がみ</t>
    <phoneticPr fontId="1"/>
  </si>
  <si>
    <t>お寺のおぼうさん</t>
    <rPh sb="1" eb="2">
      <t>テラ</t>
    </rPh>
    <phoneticPr fontId="1"/>
  </si>
  <si>
    <t>てら</t>
    <phoneticPr fontId="1"/>
  </si>
  <si>
    <t>自ぶんの名まえをかく</t>
    <rPh sb="0" eb="1">
      <t>ジ</t>
    </rPh>
    <rPh sb="4" eb="5">
      <t>ナ</t>
    </rPh>
    <phoneticPr fontId="1"/>
  </si>
  <si>
    <t>きゅうしょくの時かん</t>
    <rPh sb="7" eb="8">
      <t>トキ</t>
    </rPh>
    <phoneticPr fontId="1"/>
  </si>
  <si>
    <t>じ</t>
    <phoneticPr fontId="1"/>
  </si>
  <si>
    <t>かい社ではたらく</t>
    <rPh sb="2" eb="3">
      <t>シャ</t>
    </rPh>
    <phoneticPr fontId="1"/>
  </si>
  <si>
    <t>しゃ</t>
    <phoneticPr fontId="1"/>
  </si>
  <si>
    <t>弱い・つよい</t>
    <rPh sb="0" eb="1">
      <t>ヨワ</t>
    </rPh>
    <phoneticPr fontId="1"/>
  </si>
  <si>
    <t>はる・なつ・秋・ふゆ</t>
    <rPh sb="6" eb="7">
      <t>アキ</t>
    </rPh>
    <phoneticPr fontId="1"/>
  </si>
  <si>
    <t>あき</t>
    <phoneticPr fontId="1"/>
  </si>
  <si>
    <t>月火水木金土日一週かん</t>
    <rPh sb="6" eb="7">
      <t>ニチ</t>
    </rPh>
    <rPh sb="7" eb="9">
      <t>イチシュウ</t>
    </rPh>
    <phoneticPr fontId="1"/>
  </si>
  <si>
    <t>しゅう</t>
    <phoneticPr fontId="1"/>
  </si>
  <si>
    <t>春・なつ・あき・ふゆ</t>
    <rPh sb="0" eb="1">
      <t>ハル</t>
    </rPh>
    <phoneticPr fontId="1"/>
  </si>
  <si>
    <t>字をノートに書く</t>
    <phoneticPr fontId="1"/>
  </si>
  <si>
    <t>少ない・おおい</t>
    <rPh sb="0" eb="1">
      <t>スク</t>
    </rPh>
    <phoneticPr fontId="1"/>
  </si>
  <si>
    <t>すく</t>
    <phoneticPr fontId="1"/>
  </si>
  <si>
    <t>さかなをいち場でかう</t>
    <phoneticPr fontId="1"/>
  </si>
  <si>
    <t>こころ</t>
    <phoneticPr fontId="1"/>
  </si>
  <si>
    <t>ふるい本と新しい本</t>
  </si>
  <si>
    <t>どうぶつの親と子</t>
    <rPh sb="5" eb="6">
      <t>オヤ</t>
    </rPh>
    <rPh sb="7" eb="8">
      <t>コ</t>
    </rPh>
    <phoneticPr fontId="1"/>
  </si>
  <si>
    <t>さん数とこくご</t>
    <rPh sb="2" eb="3">
      <t>スウ</t>
    </rPh>
    <phoneticPr fontId="1"/>
  </si>
  <si>
    <t>すう</t>
    <phoneticPr fontId="1"/>
  </si>
  <si>
    <t>西・ひがし</t>
    <rPh sb="0" eb="1">
      <t>ニシ</t>
    </rPh>
    <phoneticPr fontId="1"/>
  </si>
  <si>
    <t>よ空に月と星がひかる</t>
  </si>
  <si>
    <t>つき</t>
    <phoneticPr fontId="1"/>
  </si>
  <si>
    <t>よく晴れた青空</t>
    <rPh sb="2" eb="3">
      <t>ハ</t>
    </rPh>
    <rPh sb="5" eb="7">
      <t>アオゾラ</t>
    </rPh>
    <phoneticPr fontId="1"/>
  </si>
  <si>
    <t>はさみでかみを切る</t>
    <phoneticPr fontId="1"/>
  </si>
  <si>
    <t>白い雪だるま</t>
    <rPh sb="2" eb="3">
      <t>ユキ</t>
    </rPh>
    <phoneticPr fontId="1"/>
  </si>
  <si>
    <t>でん車の線ろがつづく</t>
    <phoneticPr fontId="1"/>
  </si>
  <si>
    <t>前とうしろ</t>
    <rPh sb="0" eb="1">
      <t>マエ</t>
    </rPh>
    <phoneticPr fontId="1"/>
  </si>
  <si>
    <t>二年一組のきょうしつ</t>
    <rPh sb="0" eb="2">
      <t>ニネン</t>
    </rPh>
    <rPh sb="2" eb="4">
      <t>イチクミ</t>
    </rPh>
    <phoneticPr fontId="1"/>
  </si>
  <si>
    <t>車がもうスピードで走る</t>
    <rPh sb="9" eb="10">
      <t>ハシ</t>
    </rPh>
    <phoneticPr fontId="1"/>
  </si>
  <si>
    <t>多い・すくない</t>
    <rPh sb="0" eb="1">
      <t>オオ</t>
    </rPh>
    <phoneticPr fontId="1"/>
  </si>
  <si>
    <t>太い・ほそい</t>
    <rPh sb="0" eb="1">
      <t>フト</t>
    </rPh>
    <phoneticPr fontId="1"/>
  </si>
  <si>
    <t>ふと</t>
    <phoneticPr fontId="1"/>
  </si>
  <si>
    <t>たい</t>
    <phoneticPr fontId="1"/>
  </si>
  <si>
    <t>じかんをと計ではかる</t>
    <rPh sb="5" eb="6">
      <t>ケイ</t>
    </rPh>
    <phoneticPr fontId="1"/>
  </si>
  <si>
    <t>おくれた理ゆう言う</t>
    <rPh sb="4" eb="5">
      <t>リ</t>
    </rPh>
    <rPh sb="7" eb="8">
      <t>イ</t>
    </rPh>
    <phoneticPr fontId="1"/>
  </si>
  <si>
    <t>い</t>
    <phoneticPr fontId="1"/>
  </si>
  <si>
    <t>三かくの形のおむすび</t>
  </si>
  <si>
    <t>木よみ</t>
    <rPh sb="0" eb="1">
      <t>キ</t>
    </rPh>
    <phoneticPr fontId="1"/>
  </si>
  <si>
    <t>名よみ</t>
    <rPh sb="0" eb="1">
      <t>ナ</t>
    </rPh>
    <phoneticPr fontId="1"/>
  </si>
  <si>
    <t>囲</t>
    <rPh sb="0" eb="1">
      <t>カコ</t>
    </rPh>
    <phoneticPr fontId="1"/>
  </si>
  <si>
    <t>周</t>
    <rPh sb="0" eb="1">
      <t>シュウ</t>
    </rPh>
    <phoneticPr fontId="1"/>
  </si>
  <si>
    <t>胃</t>
    <rPh sb="0" eb="1">
      <t>イ</t>
    </rPh>
    <phoneticPr fontId="1"/>
  </si>
  <si>
    <t>印</t>
    <rPh sb="0" eb="1">
      <t>イン</t>
    </rPh>
    <phoneticPr fontId="1"/>
  </si>
  <si>
    <t>刷</t>
    <rPh sb="0" eb="1">
      <t>サツ</t>
    </rPh>
    <phoneticPr fontId="1"/>
  </si>
  <si>
    <t>英</t>
    <rPh sb="0" eb="1">
      <t>エイ</t>
    </rPh>
    <phoneticPr fontId="1"/>
  </si>
  <si>
    <t>栄</t>
    <rPh sb="0" eb="1">
      <t>エイ</t>
    </rPh>
    <phoneticPr fontId="1"/>
  </si>
  <si>
    <t>塩</t>
    <rPh sb="0" eb="1">
      <t>エン</t>
    </rPh>
    <phoneticPr fontId="1"/>
  </si>
  <si>
    <t>億</t>
    <rPh sb="0" eb="1">
      <t>オク</t>
    </rPh>
    <phoneticPr fontId="1"/>
  </si>
  <si>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</si>
  <si>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</si>
  <si>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</si>
  <si>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</si>
  <si>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</si>
  <si>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</si>
  <si>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</si>
  <si>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</si>
  <si>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</si>
  <si>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</si>
  <si>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</si>
  <si>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</si>
  <si>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</si>
  <si>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</si>
  <si>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</si>
  <si>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</si>
  <si>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</si>
  <si>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</si>
  <si>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</si>
  <si>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</si>
  <si>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</si>
  <si>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</si>
  <si>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</si>
  <si>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</si>
  <si>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</si>
  <si>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</si>
  <si>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</si>
  <si>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</si>
  <si>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</si>
  <si>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</si>
  <si>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</si>
  <si>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</si>
  <si>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</si>
  <si>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</si>
  <si>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</si>
  <si>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</si>
  <si>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</si>
  <si>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</si>
  <si>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</si>
  <si>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</si>
  <si>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</si>
  <si>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</si>
  <si>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</si>
  <si>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</si>
  <si>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</si>
  <si>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</si>
  <si>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</si>
  <si>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</si>
  <si>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</si>
  <si>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</si>
  <si>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</si>
  <si>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</si>
  <si>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</si>
  <si>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条</t>
  </si>
  <si>
    <t>状</t>
  </si>
  <si>
    <t>常</t>
  </si>
  <si>
    <t>情</t>
  </si>
  <si>
    <t>織</t>
  </si>
  <si>
    <t>職</t>
  </si>
  <si>
    <t>制</t>
  </si>
  <si>
    <t>性</t>
  </si>
  <si>
    <t>政</t>
  </si>
  <si>
    <t>勢</t>
  </si>
  <si>
    <t>暑</t>
    <rPh sb="0" eb="1">
      <t>アツ</t>
    </rPh>
    <phoneticPr fontId="1"/>
  </si>
  <si>
    <t>助</t>
    <rPh sb="0" eb="1">
      <t>スケ</t>
    </rPh>
    <phoneticPr fontId="1"/>
  </si>
  <si>
    <t>昭</t>
    <rPh sb="0" eb="1">
      <t>アキラ</t>
    </rPh>
    <phoneticPr fontId="1"/>
  </si>
  <si>
    <t>和</t>
    <rPh sb="0" eb="1">
      <t>ワ</t>
    </rPh>
    <phoneticPr fontId="1"/>
  </si>
  <si>
    <t>消</t>
    <rPh sb="0" eb="1">
      <t>ケ</t>
    </rPh>
    <phoneticPr fontId="1"/>
  </si>
  <si>
    <t>器</t>
    <rPh sb="0" eb="1">
      <t>キ</t>
    </rPh>
    <phoneticPr fontId="1"/>
  </si>
  <si>
    <t>商</t>
    <rPh sb="0" eb="1">
      <t>ショウ</t>
    </rPh>
    <phoneticPr fontId="1"/>
  </si>
  <si>
    <t>品</t>
    <rPh sb="0" eb="1">
      <t>シナ</t>
    </rPh>
    <phoneticPr fontId="1"/>
  </si>
  <si>
    <t>章</t>
    <rPh sb="0" eb="1">
      <t>ショウ</t>
    </rPh>
    <phoneticPr fontId="1"/>
  </si>
  <si>
    <t>勝</t>
    <rPh sb="0" eb="1">
      <t>カ</t>
    </rPh>
    <phoneticPr fontId="1"/>
  </si>
  <si>
    <t>植</t>
    <rPh sb="0" eb="1">
      <t>ウ</t>
    </rPh>
    <phoneticPr fontId="1"/>
  </si>
  <si>
    <t>他よみ</t>
    <rPh sb="0" eb="1">
      <t>タ</t>
    </rPh>
    <phoneticPr fontId="1"/>
  </si>
  <si>
    <t>う</t>
    <phoneticPr fontId="1"/>
  </si>
  <si>
    <t>打よみ</t>
    <rPh sb="0" eb="1">
      <t>ウ</t>
    </rPh>
    <phoneticPr fontId="1"/>
  </si>
  <si>
    <t>対よみ</t>
    <rPh sb="0" eb="1">
      <t>タイ</t>
    </rPh>
    <phoneticPr fontId="1"/>
  </si>
  <si>
    <t>だい</t>
    <phoneticPr fontId="1"/>
  </si>
  <si>
    <t>代よみ</t>
    <rPh sb="0" eb="1">
      <t>ダイ</t>
    </rPh>
    <phoneticPr fontId="1"/>
  </si>
  <si>
    <t>題よみ</t>
    <rPh sb="0" eb="1">
      <t>ダイ</t>
    </rPh>
    <phoneticPr fontId="1"/>
  </si>
  <si>
    <t>短よみ</t>
    <rPh sb="0" eb="1">
      <t>ミジカ</t>
    </rPh>
    <phoneticPr fontId="1"/>
  </si>
  <si>
    <t>着よみ</t>
    <rPh sb="0" eb="1">
      <t>ツ</t>
    </rPh>
    <phoneticPr fontId="1"/>
  </si>
  <si>
    <t>注よみ</t>
    <rPh sb="0" eb="1">
      <t>チュウ</t>
    </rPh>
    <phoneticPr fontId="1"/>
  </si>
  <si>
    <t>柱よみ</t>
    <rPh sb="0" eb="1">
      <t>ハシラ</t>
    </rPh>
    <phoneticPr fontId="1"/>
  </si>
  <si>
    <t>丁よみ</t>
    <rPh sb="0" eb="1">
      <t>チョウ</t>
    </rPh>
    <phoneticPr fontId="1"/>
  </si>
  <si>
    <t>帳よみ</t>
    <rPh sb="0" eb="1">
      <t>トバリ</t>
    </rPh>
    <phoneticPr fontId="1"/>
  </si>
  <si>
    <t>追よみ</t>
    <rPh sb="0" eb="1">
      <t>オ</t>
    </rPh>
    <phoneticPr fontId="1"/>
  </si>
  <si>
    <t>定よみ</t>
    <rPh sb="0" eb="1">
      <t>サダ</t>
    </rPh>
    <phoneticPr fontId="1"/>
  </si>
  <si>
    <t>庭よみ</t>
    <rPh sb="0" eb="1">
      <t>ニワ</t>
    </rPh>
    <phoneticPr fontId="1"/>
  </si>
  <si>
    <t>鉄よみ</t>
    <rPh sb="0" eb="1">
      <t>テツ</t>
    </rPh>
    <phoneticPr fontId="1"/>
  </si>
  <si>
    <t>転よみ</t>
    <rPh sb="0" eb="1">
      <t>テン</t>
    </rPh>
    <phoneticPr fontId="1"/>
  </si>
  <si>
    <t>都よみ</t>
    <rPh sb="0" eb="1">
      <t>ミヤコ</t>
    </rPh>
    <phoneticPr fontId="1"/>
  </si>
  <si>
    <t>度よみ</t>
    <rPh sb="0" eb="1">
      <t>ド</t>
    </rPh>
    <phoneticPr fontId="1"/>
  </si>
  <si>
    <t>投よみ</t>
    <rPh sb="0" eb="1">
      <t>ナ</t>
    </rPh>
    <phoneticPr fontId="1"/>
  </si>
  <si>
    <t>島よみ</t>
    <rPh sb="0" eb="1">
      <t>シマ</t>
    </rPh>
    <phoneticPr fontId="1"/>
  </si>
  <si>
    <t>登よみ</t>
    <rPh sb="0" eb="1">
      <t>ノボ</t>
    </rPh>
    <phoneticPr fontId="1"/>
  </si>
  <si>
    <t>等よみ</t>
    <rPh sb="0" eb="1">
      <t>ヒト</t>
    </rPh>
    <phoneticPr fontId="1"/>
  </si>
  <si>
    <t>動よみ</t>
    <rPh sb="0" eb="1">
      <t>ドウ</t>
    </rPh>
    <phoneticPr fontId="1"/>
  </si>
  <si>
    <t>童よみ</t>
    <rPh sb="0" eb="1">
      <t>ドウ</t>
    </rPh>
    <phoneticPr fontId="1"/>
  </si>
  <si>
    <t>農よみ</t>
    <rPh sb="0" eb="1">
      <t>ノウ</t>
    </rPh>
    <phoneticPr fontId="1"/>
  </si>
  <si>
    <t>十よみ</t>
    <rPh sb="0" eb="1">
      <t>ジュウ</t>
    </rPh>
    <phoneticPr fontId="1"/>
  </si>
  <si>
    <t>出よみ</t>
    <rPh sb="0" eb="1">
      <t>デ</t>
    </rPh>
    <phoneticPr fontId="1"/>
  </si>
  <si>
    <t>女よみ</t>
    <rPh sb="0" eb="1">
      <t>オンナ</t>
    </rPh>
    <phoneticPr fontId="1"/>
  </si>
  <si>
    <t>小よみ</t>
    <rPh sb="0" eb="1">
      <t>ショウ</t>
    </rPh>
    <phoneticPr fontId="1"/>
  </si>
  <si>
    <t>上よみ</t>
    <rPh sb="0" eb="1">
      <t>ウエ</t>
    </rPh>
    <phoneticPr fontId="1"/>
  </si>
  <si>
    <t>森よみ</t>
    <rPh sb="0" eb="1">
      <t>モリ</t>
    </rPh>
    <phoneticPr fontId="1"/>
  </si>
  <si>
    <t>人よみ</t>
    <rPh sb="0" eb="1">
      <t>ヒト</t>
    </rPh>
    <phoneticPr fontId="1"/>
  </si>
  <si>
    <t>水よみ</t>
    <rPh sb="0" eb="1">
      <t>ミズ</t>
    </rPh>
    <phoneticPr fontId="1"/>
  </si>
  <si>
    <t>正よみ</t>
    <rPh sb="0" eb="1">
      <t>セイ</t>
    </rPh>
    <phoneticPr fontId="1"/>
  </si>
  <si>
    <t>生よみ</t>
    <rPh sb="0" eb="1">
      <t>セイ</t>
    </rPh>
    <phoneticPr fontId="1"/>
  </si>
  <si>
    <t>青よみ</t>
    <rPh sb="0" eb="1">
      <t>アオ</t>
    </rPh>
    <phoneticPr fontId="1"/>
  </si>
  <si>
    <t>夕よみ</t>
    <rPh sb="0" eb="1">
      <t>ユウ</t>
    </rPh>
    <phoneticPr fontId="1"/>
  </si>
  <si>
    <t>石よみ</t>
    <rPh sb="0" eb="1">
      <t>イシ</t>
    </rPh>
    <phoneticPr fontId="1"/>
  </si>
  <si>
    <t>赤よみ</t>
    <rPh sb="0" eb="1">
      <t>アカ</t>
    </rPh>
    <phoneticPr fontId="1"/>
  </si>
  <si>
    <t>千よみ</t>
    <rPh sb="0" eb="1">
      <t>セン</t>
    </rPh>
    <phoneticPr fontId="1"/>
  </si>
  <si>
    <t>川よみ</t>
    <rPh sb="0" eb="1">
      <t>カワ</t>
    </rPh>
    <phoneticPr fontId="1"/>
  </si>
  <si>
    <t>読み</t>
    <rPh sb="0" eb="1">
      <t>ヨ</t>
    </rPh>
    <phoneticPr fontId="1"/>
  </si>
  <si>
    <t>あつ</t>
    <phoneticPr fontId="1"/>
  </si>
  <si>
    <t>しん</t>
    <phoneticPr fontId="1"/>
  </si>
  <si>
    <t>元</t>
  </si>
  <si>
    <t>言</t>
  </si>
  <si>
    <t>原</t>
  </si>
  <si>
    <t>戸</t>
  </si>
  <si>
    <t>古</t>
  </si>
  <si>
    <t>午</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</si>
  <si>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</si>
  <si>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</si>
  <si>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</si>
  <si>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</si>
  <si>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</si>
  <si>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</si>
  <si>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</si>
  <si>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</si>
  <si>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</si>
  <si>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</si>
  <si>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</si>
  <si>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</si>
  <si>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</si>
  <si>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</si>
  <si>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</si>
  <si>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</si>
  <si>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</si>
  <si>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</si>
  <si>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</si>
  <si>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</si>
  <si>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</si>
  <si>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</si>
  <si>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</si>
  <si>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</si>
  <si>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</si>
  <si>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</si>
  <si>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</si>
  <si>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</si>
  <si>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</si>
  <si>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</si>
  <si>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</si>
  <si>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</si>
  <si>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</si>
  <si>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</si>
  <si>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</si>
  <si>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少</t>
  </si>
  <si>
    <t>場</t>
  </si>
  <si>
    <t>色</t>
  </si>
  <si>
    <t>食</t>
  </si>
  <si>
    <t>心</t>
  </si>
  <si>
    <t>新</t>
  </si>
  <si>
    <t>親</t>
  </si>
  <si>
    <t>数</t>
  </si>
  <si>
    <t>西</t>
  </si>
  <si>
    <t>声</t>
  </si>
  <si>
    <t>星</t>
  </si>
  <si>
    <t>線</t>
  </si>
  <si>
    <t>前</t>
  </si>
  <si>
    <t>組</t>
  </si>
  <si>
    <t>走</t>
  </si>
  <si>
    <t>多</t>
  </si>
  <si>
    <t>太</t>
  </si>
  <si>
    <t>体</t>
  </si>
  <si>
    <t>台</t>
  </si>
  <si>
    <t>地</t>
  </si>
  <si>
    <t>池</t>
  </si>
  <si>
    <t>知</t>
  </si>
  <si>
    <t>茶</t>
  </si>
  <si>
    <t>昼</t>
  </si>
  <si>
    <t>長</t>
  </si>
  <si>
    <t>鳥</t>
  </si>
  <si>
    <t>朝</t>
  </si>
  <si>
    <t>直</t>
  </si>
  <si>
    <t>通</t>
  </si>
  <si>
    <t>弟</t>
  </si>
  <si>
    <t>店</t>
  </si>
  <si>
    <t>電</t>
  </si>
  <si>
    <t>刀</t>
  </si>
  <si>
    <t>冬</t>
  </si>
  <si>
    <t>当</t>
  </si>
  <si>
    <t>東</t>
  </si>
  <si>
    <t>答</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</si>
  <si>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</si>
  <si>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</si>
  <si>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</si>
  <si>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</si>
  <si>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</si>
  <si>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</si>
  <si>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</si>
  <si>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</si>
  <si>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</si>
  <si>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</si>
  <si>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</si>
  <si>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</si>
  <si>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</si>
  <si>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</si>
  <si>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</si>
  <si>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</si>
  <si>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</si>
  <si>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</si>
  <si>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</si>
  <si>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</si>
  <si>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</si>
  <si>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</si>
  <si>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</si>
  <si>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</si>
  <si>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</si>
  <si>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</si>
  <si>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</si>
  <si>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</si>
  <si>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</si>
  <si>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</si>
  <si>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</si>
  <si>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</si>
  <si>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</si>
  <si>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</si>
  <si>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</si>
  <si>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</si>
  <si>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だ</t>
    <phoneticPr fontId="1"/>
  </si>
  <si>
    <t>おり紙でおりづるをおる</t>
    <phoneticPr fontId="1"/>
  </si>
  <si>
    <t>くび</t>
    <phoneticPr fontId="1"/>
  </si>
  <si>
    <t>心にのこる、いいはなし</t>
    <phoneticPr fontId="1"/>
  </si>
  <si>
    <t>川を船をこいでわたる</t>
    <rPh sb="0" eb="1">
      <t>カワ</t>
    </rPh>
    <phoneticPr fontId="1"/>
  </si>
  <si>
    <t>ふね</t>
    <phoneticPr fontId="1"/>
  </si>
  <si>
    <t>かわ</t>
    <phoneticPr fontId="1"/>
  </si>
  <si>
    <t>ひと</t>
    <phoneticPr fontId="1"/>
  </si>
  <si>
    <t>知らない人に気をつける</t>
    <phoneticPr fontId="1"/>
  </si>
  <si>
    <t>き</t>
    <phoneticPr fontId="1"/>
  </si>
  <si>
    <t>でん</t>
    <phoneticPr fontId="1"/>
  </si>
  <si>
    <t>馬がパッカパッカあるく</t>
    <rPh sb="0" eb="1">
      <t>ウマ</t>
    </rPh>
    <phoneticPr fontId="1"/>
  </si>
  <si>
    <t>年下は妹、年上はあね</t>
    <rPh sb="0" eb="2">
      <t>トシシタ</t>
    </rPh>
    <rPh sb="3" eb="4">
      <t>イモウト</t>
    </rPh>
    <rPh sb="5" eb="7">
      <t>トシウエ</t>
    </rPh>
    <phoneticPr fontId="1"/>
  </si>
  <si>
    <t>した</t>
    <phoneticPr fontId="1"/>
  </si>
  <si>
    <t>いもうと</t>
    <phoneticPr fontId="1"/>
  </si>
  <si>
    <t>とし</t>
    <phoneticPr fontId="1"/>
  </si>
  <si>
    <t>うえ</t>
    <phoneticPr fontId="1"/>
  </si>
  <si>
    <t>正門から学校に入る</t>
    <rPh sb="4" eb="6">
      <t>ガッコウ</t>
    </rPh>
    <phoneticPr fontId="1"/>
  </si>
  <si>
    <t>ふる里で里いもをほる</t>
    <rPh sb="2" eb="3">
      <t>サト</t>
    </rPh>
    <rPh sb="4" eb="5">
      <t>サト</t>
    </rPh>
    <phoneticPr fontId="1"/>
  </si>
  <si>
    <t>よい人と悪い人</t>
    <rPh sb="2" eb="3">
      <t>ヒト</t>
    </rPh>
    <rPh sb="4" eb="5">
      <t>ワル</t>
    </rPh>
    <rPh sb="6" eb="7">
      <t>ヒト</t>
    </rPh>
    <phoneticPr fontId="1"/>
  </si>
  <si>
    <t>わる</t>
    <phoneticPr fontId="1"/>
  </si>
  <si>
    <t>安ぜんうんてんをする</t>
    <rPh sb="0" eb="1">
      <t>ヤス</t>
    </rPh>
    <phoneticPr fontId="1"/>
  </si>
  <si>
    <t>あん</t>
    <phoneticPr fontId="1"/>
  </si>
  <si>
    <t>あ</t>
    <phoneticPr fontId="1"/>
  </si>
  <si>
    <t>くら</t>
    <phoneticPr fontId="1"/>
  </si>
  <si>
    <t>図書委いん会の人</t>
  </si>
  <si>
    <t>かい</t>
    <phoneticPr fontId="1"/>
  </si>
  <si>
    <t>言ばの意みをしらべる</t>
  </si>
  <si>
    <t>こ</t>
    <phoneticPr fontId="1"/>
  </si>
  <si>
    <t>たい</t>
    <phoneticPr fontId="1"/>
  </si>
  <si>
    <t>いく</t>
    <phoneticPr fontId="1"/>
  </si>
  <si>
    <t>かん</t>
    <phoneticPr fontId="1"/>
  </si>
  <si>
    <t>いん</t>
    <phoneticPr fontId="1"/>
  </si>
  <si>
    <t>手首にうでどけいをする</t>
    <rPh sb="0" eb="2">
      <t>テクビ</t>
    </rPh>
    <phoneticPr fontId="1"/>
  </si>
  <si>
    <t>道の中央線をこえない</t>
  </si>
  <si>
    <t>横だん歩道を横切る</t>
  </si>
  <si>
    <t>ぎ</t>
    <phoneticPr fontId="1"/>
  </si>
  <si>
    <t>おく</t>
    <phoneticPr fontId="1"/>
  </si>
  <si>
    <t>温室はポカポカと温かい</t>
  </si>
  <si>
    <t>たべ</t>
    <phoneticPr fontId="1"/>
  </si>
  <si>
    <t>に</t>
    <phoneticPr fontId="1"/>
  </si>
  <si>
    <t>おもい荷もつをはこぶ</t>
    <phoneticPr fontId="1"/>
  </si>
  <si>
    <t>せ界地図で国をさがす</t>
  </si>
  <si>
    <t>ず</t>
    <phoneticPr fontId="1"/>
  </si>
  <si>
    <t>階だんで二階に行く</t>
  </si>
  <si>
    <t>夏はあつい、冬は寒い</t>
  </si>
  <si>
    <t>さむ</t>
    <phoneticPr fontId="1"/>
  </si>
  <si>
    <t>がたり</t>
    <phoneticPr fontId="1"/>
  </si>
  <si>
    <t>漢字の六と数字の６</t>
  </si>
  <si>
    <t>すう</t>
    <phoneticPr fontId="1"/>
  </si>
  <si>
    <t>えい画館でえい画をみる</t>
  </si>
  <si>
    <t>がん</t>
    <phoneticPr fontId="1"/>
  </si>
  <si>
    <t>みせ</t>
    <phoneticPr fontId="1"/>
  </si>
  <si>
    <t>きゃく</t>
    <phoneticPr fontId="1"/>
  </si>
  <si>
    <t>く</t>
    <phoneticPr fontId="1"/>
  </si>
  <si>
    <t>はかせが、けん究をする</t>
    <rPh sb="7" eb="8">
      <t>キワム</t>
    </rPh>
    <phoneticPr fontId="1"/>
  </si>
  <si>
    <t>でん</t>
    <phoneticPr fontId="1"/>
  </si>
  <si>
    <t>しゃ</t>
    <phoneticPr fontId="1"/>
  </si>
  <si>
    <t>急いで急行電車にのる</t>
  </si>
  <si>
    <t>がっ</t>
    <phoneticPr fontId="1"/>
  </si>
  <si>
    <t>かい</t>
    <phoneticPr fontId="1"/>
  </si>
  <si>
    <t>はな</t>
    <phoneticPr fontId="1"/>
  </si>
  <si>
    <t>あ</t>
    <phoneticPr fontId="1"/>
  </si>
  <si>
    <t>さん</t>
    <phoneticPr fontId="1"/>
  </si>
  <si>
    <t>い</t>
    <phoneticPr fontId="1"/>
  </si>
  <si>
    <t>うちゅう人が地球に来た</t>
  </si>
  <si>
    <t>じん</t>
    <phoneticPr fontId="1"/>
  </si>
  <si>
    <t>ち</t>
    <phoneticPr fontId="1"/>
  </si>
  <si>
    <t>き　</t>
    <phoneticPr fontId="1"/>
  </si>
  <si>
    <t>こ</t>
    <phoneticPr fontId="1"/>
  </si>
  <si>
    <t>きょ</t>
    <phoneticPr fontId="1"/>
  </si>
  <si>
    <t>ねん</t>
    <phoneticPr fontId="1"/>
  </si>
  <si>
    <t>かわ</t>
    <phoneticPr fontId="1"/>
  </si>
  <si>
    <t>算数のじゅ業をうける</t>
  </si>
  <si>
    <t>すう</t>
    <phoneticPr fontId="1"/>
  </si>
  <si>
    <t>曲がり角で人とぶつかる</t>
  </si>
  <si>
    <t>ま</t>
    <phoneticPr fontId="1"/>
  </si>
  <si>
    <t>かど</t>
    <phoneticPr fontId="1"/>
  </si>
  <si>
    <t>ひと</t>
    <phoneticPr fontId="1"/>
  </si>
  <si>
    <t>ゆうびん局のポスト</t>
  </si>
  <si>
    <t>きょく</t>
    <phoneticPr fontId="1"/>
  </si>
  <si>
    <t>金・銀・どうメダル</t>
  </si>
  <si>
    <t>ぎん</t>
    <phoneticPr fontId="1"/>
  </si>
  <si>
    <t>くる</t>
    <phoneticPr fontId="1"/>
  </si>
  <si>
    <t>よう</t>
    <phoneticPr fontId="1"/>
  </si>
  <si>
    <t>おもい石と軽い羽</t>
  </si>
  <si>
    <t>いし</t>
    <phoneticPr fontId="1"/>
  </si>
  <si>
    <t>かる</t>
    <phoneticPr fontId="1"/>
  </si>
  <si>
    <t>ゆびを切って血が出る</t>
  </si>
  <si>
    <t>き</t>
    <phoneticPr fontId="1"/>
  </si>
  <si>
    <t>で</t>
    <phoneticPr fontId="1"/>
  </si>
  <si>
    <t>けつ</t>
    <phoneticPr fontId="1"/>
  </si>
  <si>
    <t>今までの苦労が実る</t>
  </si>
  <si>
    <t>いま</t>
    <phoneticPr fontId="1"/>
  </si>
  <si>
    <t>く</t>
    <phoneticPr fontId="1"/>
  </si>
  <si>
    <t>ろう</t>
    <phoneticPr fontId="1"/>
  </si>
  <si>
    <t>みの</t>
    <phoneticPr fontId="1"/>
  </si>
  <si>
    <t>察よみ</t>
    <rPh sb="0" eb="1">
      <t>サツ</t>
    </rPh>
    <phoneticPr fontId="1"/>
  </si>
  <si>
    <t>二年生で九九を覚えた</t>
  </si>
  <si>
    <t>おぼ</t>
    <phoneticPr fontId="1"/>
  </si>
  <si>
    <t>もん</t>
    <phoneticPr fontId="1"/>
  </si>
  <si>
    <t>だい</t>
    <phoneticPr fontId="1"/>
  </si>
  <si>
    <t>たん</t>
    <phoneticPr fontId="1"/>
  </si>
  <si>
    <t>ねが</t>
    <phoneticPr fontId="1"/>
  </si>
  <si>
    <t>手を挙げて発表する</t>
  </si>
  <si>
    <t>救急車でけが人を運ぶ</t>
  </si>
  <si>
    <t>にん</t>
    <phoneticPr fontId="1"/>
  </si>
  <si>
    <t>はこ</t>
    <phoneticPr fontId="1"/>
  </si>
  <si>
    <t>高い山と低い山</t>
  </si>
  <si>
    <t>ひく</t>
    <phoneticPr fontId="1"/>
  </si>
  <si>
    <t>たん生日に花束をおくる</t>
  </si>
  <si>
    <t>働いてお金をもらう</t>
  </si>
  <si>
    <t>はたら</t>
    <phoneticPr fontId="1"/>
  </si>
  <si>
    <t>らい</t>
    <phoneticPr fontId="1"/>
  </si>
  <si>
    <t>貨物列車は荷物を運ぶ</t>
  </si>
  <si>
    <t>れっ</t>
    <phoneticPr fontId="1"/>
  </si>
  <si>
    <t>に</t>
    <phoneticPr fontId="1"/>
  </si>
  <si>
    <t>治よみ</t>
    <rPh sb="0" eb="1">
      <t>ナオ</t>
    </rPh>
    <phoneticPr fontId="1"/>
  </si>
  <si>
    <t>芸のう人とあく手をする</t>
  </si>
  <si>
    <t>商品を大量生さんする</t>
  </si>
  <si>
    <t>しょう</t>
    <phoneticPr fontId="1"/>
  </si>
  <si>
    <t>ひん</t>
    <phoneticPr fontId="1"/>
  </si>
  <si>
    <t>車が赤しん号で停止する</t>
  </si>
  <si>
    <t>くるま</t>
    <phoneticPr fontId="1"/>
  </si>
  <si>
    <t>あか</t>
    <phoneticPr fontId="1"/>
  </si>
  <si>
    <t>てい</t>
    <phoneticPr fontId="1"/>
  </si>
  <si>
    <t>冷たい北風がふく</t>
  </si>
  <si>
    <t>つめ</t>
    <phoneticPr fontId="1"/>
  </si>
  <si>
    <t>きた</t>
    <phoneticPr fontId="1"/>
  </si>
  <si>
    <t>唱よみ</t>
    <rPh sb="0" eb="1">
      <t>トナ</t>
    </rPh>
    <phoneticPr fontId="1"/>
  </si>
  <si>
    <t>声を合わせて合唱する</t>
  </si>
  <si>
    <t>ひる</t>
    <phoneticPr fontId="1"/>
  </si>
  <si>
    <t>しょく</t>
    <phoneticPr fontId="1"/>
  </si>
  <si>
    <t>腸内のビフィズスきん</t>
  </si>
  <si>
    <t>ちょう</t>
    <phoneticPr fontId="1"/>
  </si>
  <si>
    <t>じるし</t>
    <phoneticPr fontId="1"/>
  </si>
  <si>
    <t>海の水は、塩からい</t>
    <phoneticPr fontId="1"/>
  </si>
  <si>
    <t>話し合いに、さん加する</t>
    <rPh sb="8" eb="9">
      <t>カ</t>
    </rPh>
    <phoneticPr fontId="1"/>
  </si>
  <si>
    <t>きかいを、改りょうする</t>
    <phoneticPr fontId="1"/>
  </si>
  <si>
    <t>事けんに関係がある人</t>
    <rPh sb="9" eb="10">
      <t>ヒト</t>
    </rPh>
    <phoneticPr fontId="1"/>
  </si>
  <si>
    <t>神様に、お願いする</t>
    <phoneticPr fontId="1"/>
  </si>
  <si>
    <t>話し合いの議題を決める</t>
    <phoneticPr fontId="1"/>
  </si>
  <si>
    <t>ぎ</t>
    <phoneticPr fontId="1"/>
  </si>
  <si>
    <t>軍たいをせん場に送る</t>
    <rPh sb="8" eb="9">
      <t>オク</t>
    </rPh>
    <phoneticPr fontId="1"/>
  </si>
  <si>
    <t>おく</t>
    <phoneticPr fontId="1"/>
  </si>
  <si>
    <t>がかり</t>
    <phoneticPr fontId="1"/>
  </si>
  <si>
    <t>けい</t>
    <phoneticPr fontId="1"/>
  </si>
  <si>
    <t>けん</t>
    <phoneticPr fontId="1"/>
  </si>
  <si>
    <t>そう庫ににもつを入れる</t>
  </si>
  <si>
    <t>に</t>
    <phoneticPr fontId="1"/>
  </si>
  <si>
    <t>だい</t>
    <phoneticPr fontId="1"/>
  </si>
  <si>
    <t>びわ湖は日本さい大の湖</t>
    <rPh sb="2" eb="3">
      <t>コ</t>
    </rPh>
    <phoneticPr fontId="1"/>
  </si>
  <si>
    <t>みずうみ</t>
    <phoneticPr fontId="1"/>
  </si>
  <si>
    <t>む</t>
    <phoneticPr fontId="1"/>
  </si>
  <si>
    <t>みなと</t>
    <phoneticPr fontId="1"/>
  </si>
  <si>
    <t>赤しん号は止まれの合図</t>
  </si>
  <si>
    <t>あか</t>
    <phoneticPr fontId="1"/>
  </si>
  <si>
    <t>ごう</t>
    <phoneticPr fontId="1"/>
  </si>
  <si>
    <t>あい</t>
    <phoneticPr fontId="1"/>
  </si>
  <si>
    <t>ず</t>
    <phoneticPr fontId="1"/>
  </si>
  <si>
    <t>木の根が土の中にはる</t>
  </si>
  <si>
    <t>き</t>
    <phoneticPr fontId="1"/>
  </si>
  <si>
    <t>ね</t>
    <phoneticPr fontId="1"/>
  </si>
  <si>
    <t>つち</t>
    <phoneticPr fontId="1"/>
  </si>
  <si>
    <t>なか</t>
    <phoneticPr fontId="1"/>
  </si>
  <si>
    <t>三月三日はひな祭り</t>
    <rPh sb="7" eb="8">
      <t>マツ</t>
    </rPh>
    <phoneticPr fontId="1"/>
  </si>
  <si>
    <t>さん</t>
    <phoneticPr fontId="1"/>
  </si>
  <si>
    <t>がつ</t>
    <phoneticPr fontId="1"/>
  </si>
  <si>
    <t>み</t>
    <phoneticPr fontId="1"/>
  </si>
  <si>
    <t>か</t>
    <phoneticPr fontId="1"/>
  </si>
  <si>
    <t>まつ</t>
    <phoneticPr fontId="1"/>
  </si>
  <si>
    <t>ばん</t>
    <phoneticPr fontId="1"/>
  </si>
  <si>
    <t>し</t>
    <phoneticPr fontId="1"/>
  </si>
  <si>
    <t>あと</t>
    <phoneticPr fontId="1"/>
  </si>
  <si>
    <t>ゆび</t>
    <phoneticPr fontId="1"/>
  </si>
  <si>
    <t>親指と人さし指でつまむ</t>
    <rPh sb="3" eb="4">
      <t>ヒト</t>
    </rPh>
    <rPh sb="6" eb="7">
      <t>ユビ</t>
    </rPh>
    <phoneticPr fontId="1"/>
  </si>
  <si>
    <t>は</t>
    <phoneticPr fontId="1"/>
  </si>
  <si>
    <t>まどみちおさんは詩人だ</t>
    <rPh sb="8" eb="10">
      <t>シジン</t>
    </rPh>
    <phoneticPr fontId="1"/>
  </si>
  <si>
    <t>じん</t>
    <phoneticPr fontId="1"/>
  </si>
  <si>
    <t>マッチ一本火事の元</t>
  </si>
  <si>
    <t>ぽん</t>
    <phoneticPr fontId="1"/>
  </si>
  <si>
    <t>もと</t>
    <phoneticPr fontId="1"/>
  </si>
  <si>
    <t>も</t>
    <phoneticPr fontId="1"/>
  </si>
  <si>
    <t>しき</t>
    <phoneticPr fontId="1"/>
  </si>
  <si>
    <t>リスが木の実をあつめる</t>
  </si>
  <si>
    <t>みんなでとった写しん</t>
    <phoneticPr fontId="1"/>
  </si>
  <si>
    <t>おとうと</t>
    <phoneticPr fontId="1"/>
  </si>
  <si>
    <t>と</t>
    <phoneticPr fontId="1"/>
  </si>
  <si>
    <t>ふる</t>
    <phoneticPr fontId="1"/>
  </si>
  <si>
    <t>たか</t>
    <phoneticPr fontId="1"/>
  </si>
  <si>
    <t/>
  </si>
  <si>
    <t>し</t>
    <phoneticPr fontId="1"/>
  </si>
  <si>
    <t>つく</t>
    <phoneticPr fontId="1"/>
  </si>
  <si>
    <t>きゅう</t>
    <phoneticPr fontId="1"/>
  </si>
  <si>
    <t>かえ</t>
    <phoneticPr fontId="1"/>
  </si>
  <si>
    <t>せつ</t>
    <phoneticPr fontId="1"/>
  </si>
  <si>
    <t>こころ</t>
    <phoneticPr fontId="1"/>
  </si>
  <si>
    <t>ちゅう</t>
    <phoneticPr fontId="1"/>
  </si>
  <si>
    <t>そう</t>
    <phoneticPr fontId="1"/>
  </si>
  <si>
    <t>晴よみ</t>
    <rPh sb="0" eb="1">
      <t>ハ</t>
    </rPh>
    <phoneticPr fontId="1"/>
  </si>
  <si>
    <t>切よみ</t>
    <rPh sb="0" eb="1">
      <t>キ</t>
    </rPh>
    <phoneticPr fontId="1"/>
  </si>
  <si>
    <t>雪よみ</t>
    <rPh sb="0" eb="1">
      <t>ユキ</t>
    </rPh>
    <phoneticPr fontId="1"/>
  </si>
  <si>
    <t>船よみ</t>
    <rPh sb="0" eb="1">
      <t>フネ</t>
    </rPh>
    <phoneticPr fontId="1"/>
  </si>
  <si>
    <t>線よみ</t>
    <rPh sb="0" eb="1">
      <t>セン</t>
    </rPh>
    <phoneticPr fontId="1"/>
  </si>
  <si>
    <t>前よみ</t>
    <rPh sb="0" eb="1">
      <t>マエ</t>
    </rPh>
    <phoneticPr fontId="1"/>
  </si>
  <si>
    <t>くみ</t>
    <phoneticPr fontId="1"/>
  </si>
  <si>
    <t>組よみ</t>
    <rPh sb="0" eb="1">
      <t>クミ</t>
    </rPh>
    <phoneticPr fontId="1"/>
  </si>
  <si>
    <t>走よみ</t>
    <rPh sb="0" eb="1">
      <t>ハシ</t>
    </rPh>
    <phoneticPr fontId="1"/>
  </si>
  <si>
    <t>多よみ</t>
    <rPh sb="0" eb="1">
      <t>オオ</t>
    </rPh>
    <phoneticPr fontId="1"/>
  </si>
  <si>
    <t>太よみ</t>
    <rPh sb="0" eb="1">
      <t>フト</t>
    </rPh>
    <phoneticPr fontId="1"/>
  </si>
  <si>
    <t>体よみ</t>
    <rPh sb="0" eb="1">
      <t>カラダ</t>
    </rPh>
    <phoneticPr fontId="1"/>
  </si>
  <si>
    <t>台よみ</t>
    <rPh sb="0" eb="1">
      <t>ダイ</t>
    </rPh>
    <phoneticPr fontId="1"/>
  </si>
  <si>
    <t>番</t>
    <rPh sb="0" eb="1">
      <t>バン</t>
    </rPh>
    <phoneticPr fontId="1"/>
  </si>
  <si>
    <t>紀</t>
    <rPh sb="0" eb="1">
      <t>オサム</t>
    </rPh>
    <phoneticPr fontId="1"/>
  </si>
  <si>
    <t>整</t>
    <rPh sb="0" eb="1">
      <t>タダシ</t>
    </rPh>
    <phoneticPr fontId="1"/>
  </si>
  <si>
    <t>昔</t>
    <rPh sb="0" eb="1">
      <t>ムカシ</t>
    </rPh>
    <phoneticPr fontId="1"/>
  </si>
  <si>
    <t>相</t>
    <rPh sb="0" eb="1">
      <t>ソウ</t>
    </rPh>
    <phoneticPr fontId="1"/>
  </si>
  <si>
    <t>談</t>
    <rPh sb="0" eb="1">
      <t>ダン</t>
    </rPh>
    <phoneticPr fontId="1"/>
  </si>
  <si>
    <t>送</t>
    <rPh sb="0" eb="1">
      <t>オク</t>
    </rPh>
    <phoneticPr fontId="1"/>
  </si>
  <si>
    <t>放</t>
    <rPh sb="0" eb="1">
      <t>ホウ</t>
    </rPh>
    <phoneticPr fontId="1"/>
  </si>
  <si>
    <t>想</t>
    <rPh sb="0" eb="1">
      <t>ソウ</t>
    </rPh>
    <phoneticPr fontId="1"/>
  </si>
  <si>
    <t>息</t>
    <rPh sb="0" eb="1">
      <t>イキ</t>
    </rPh>
    <phoneticPr fontId="1"/>
  </si>
  <si>
    <t>速</t>
    <rPh sb="0" eb="1">
      <t>ハヤ</t>
    </rPh>
    <phoneticPr fontId="1"/>
  </si>
  <si>
    <t>流</t>
    <rPh sb="0" eb="1">
      <t>ナガ</t>
    </rPh>
    <phoneticPr fontId="1"/>
  </si>
  <si>
    <t>安よみ</t>
    <rPh sb="0" eb="1">
      <t>アン</t>
    </rPh>
    <phoneticPr fontId="1"/>
  </si>
  <si>
    <t>医よみ</t>
    <rPh sb="0" eb="1">
      <t>イ</t>
    </rPh>
    <phoneticPr fontId="1"/>
  </si>
  <si>
    <t>委よみ</t>
    <rPh sb="0" eb="1">
      <t>イ</t>
    </rPh>
    <phoneticPr fontId="1"/>
  </si>
  <si>
    <t>意よみ</t>
    <rPh sb="0" eb="1">
      <t>イ</t>
    </rPh>
    <phoneticPr fontId="1"/>
  </si>
  <si>
    <t>員よみ</t>
    <rPh sb="0" eb="1">
      <t>イン</t>
    </rPh>
    <phoneticPr fontId="1"/>
  </si>
  <si>
    <t>院よみ</t>
    <rPh sb="0" eb="1">
      <t>イン</t>
    </rPh>
    <phoneticPr fontId="1"/>
  </si>
  <si>
    <t>飲よみ</t>
    <rPh sb="0" eb="1">
      <t>ノ</t>
    </rPh>
    <phoneticPr fontId="1"/>
  </si>
  <si>
    <t>泳よみ</t>
    <rPh sb="0" eb="1">
      <t>オヨ</t>
    </rPh>
    <phoneticPr fontId="1"/>
  </si>
  <si>
    <t>駅よみ</t>
    <rPh sb="0" eb="1">
      <t>エキ</t>
    </rPh>
    <phoneticPr fontId="1"/>
  </si>
  <si>
    <t>他</t>
    <rPh sb="0" eb="1">
      <t>タ</t>
    </rPh>
    <phoneticPr fontId="1"/>
  </si>
  <si>
    <t>打</t>
    <rPh sb="0" eb="1">
      <t>ウ</t>
    </rPh>
    <phoneticPr fontId="1"/>
  </si>
  <si>
    <t>対</t>
    <rPh sb="0" eb="1">
      <t>タイ</t>
    </rPh>
    <phoneticPr fontId="1"/>
  </si>
  <si>
    <t>反</t>
    <rPh sb="0" eb="1">
      <t>ハン</t>
    </rPh>
    <phoneticPr fontId="1"/>
  </si>
  <si>
    <t>待</t>
    <rPh sb="0" eb="1">
      <t>マ</t>
    </rPh>
    <phoneticPr fontId="1"/>
  </si>
  <si>
    <t>代</t>
    <rPh sb="0" eb="1">
      <t>ダイ</t>
    </rPh>
    <phoneticPr fontId="1"/>
  </si>
  <si>
    <t>第</t>
    <rPh sb="0" eb="1">
      <t>ダイ</t>
    </rPh>
    <phoneticPr fontId="1"/>
  </si>
  <si>
    <t>炭</t>
    <rPh sb="0" eb="1">
      <t>タン</t>
    </rPh>
    <phoneticPr fontId="1"/>
  </si>
  <si>
    <t>短</t>
    <rPh sb="0" eb="1">
      <t>タン</t>
    </rPh>
    <phoneticPr fontId="1"/>
  </si>
  <si>
    <t>着</t>
    <rPh sb="0" eb="1">
      <t>チャク</t>
    </rPh>
    <phoneticPr fontId="1"/>
  </si>
  <si>
    <t>服</t>
    <rPh sb="0" eb="1">
      <t>フク</t>
    </rPh>
    <phoneticPr fontId="1"/>
  </si>
  <si>
    <t>注</t>
    <rPh sb="0" eb="1">
      <t>チュウ</t>
    </rPh>
    <phoneticPr fontId="1"/>
  </si>
  <si>
    <t>柱</t>
    <rPh sb="0" eb="1">
      <t>ハシラ</t>
    </rPh>
    <phoneticPr fontId="1"/>
  </si>
  <si>
    <t>丁</t>
    <rPh sb="0" eb="1">
      <t>チョウ</t>
    </rPh>
    <phoneticPr fontId="1"/>
  </si>
  <si>
    <t>帳</t>
    <rPh sb="0" eb="1">
      <t>チョウ</t>
    </rPh>
    <phoneticPr fontId="1"/>
  </si>
  <si>
    <t>調</t>
    <rPh sb="0" eb="1">
      <t>チョウ</t>
    </rPh>
    <phoneticPr fontId="1"/>
  </si>
  <si>
    <t>あつ</t>
    <phoneticPr fontId="1"/>
  </si>
  <si>
    <t>ふゆ</t>
    <phoneticPr fontId="1"/>
  </si>
  <si>
    <t>たす</t>
    <phoneticPr fontId="1"/>
  </si>
  <si>
    <t>う</t>
    <phoneticPr fontId="1"/>
  </si>
  <si>
    <t>じ</t>
    <phoneticPr fontId="1"/>
  </si>
  <si>
    <t>父は昭わ時だいの生まれ</t>
  </si>
  <si>
    <t>水で火を消す</t>
    <rPh sb="0" eb="1">
      <t>ミズ</t>
    </rPh>
    <rPh sb="2" eb="3">
      <t>ヒ</t>
    </rPh>
    <rPh sb="4" eb="5">
      <t>ケ</t>
    </rPh>
    <phoneticPr fontId="1"/>
  </si>
  <si>
    <t>ひ</t>
    <phoneticPr fontId="1"/>
  </si>
  <si>
    <t>本を売る商売をはじめる</t>
  </si>
  <si>
    <t>ほん</t>
    <phoneticPr fontId="1"/>
  </si>
  <si>
    <t>しょう</t>
    <phoneticPr fontId="1"/>
  </si>
  <si>
    <t>ばい</t>
    <phoneticPr fontId="1"/>
  </si>
  <si>
    <t>文章は文のあつまり</t>
    <rPh sb="0" eb="2">
      <t>ブンショウ</t>
    </rPh>
    <rPh sb="3" eb="4">
      <t>ブン</t>
    </rPh>
    <phoneticPr fontId="1"/>
  </si>
  <si>
    <t>ぶん</t>
    <phoneticPr fontId="1"/>
  </si>
  <si>
    <t>か</t>
    <phoneticPr fontId="1"/>
  </si>
  <si>
    <t>し合で勝ったりまけたり</t>
  </si>
  <si>
    <t>あい</t>
    <phoneticPr fontId="1"/>
  </si>
  <si>
    <t>電車に乗る</t>
  </si>
  <si>
    <t>しゃ</t>
    <phoneticPr fontId="1"/>
  </si>
  <si>
    <t>の</t>
    <phoneticPr fontId="1"/>
  </si>
  <si>
    <t>か　</t>
    <phoneticPr fontId="1"/>
  </si>
  <si>
    <t>体じゅうと身長をはかる</t>
  </si>
  <si>
    <t>たい</t>
    <phoneticPr fontId="1"/>
  </si>
  <si>
    <t>２をかけると二倍になる</t>
    <rPh sb="6" eb="8">
      <t>ニバイ</t>
    </rPh>
    <phoneticPr fontId="1"/>
  </si>
  <si>
    <t>た</t>
    <phoneticPr fontId="1"/>
  </si>
  <si>
    <t>さか</t>
    <phoneticPr fontId="1"/>
  </si>
  <si>
    <t>みち</t>
    <phoneticPr fontId="1"/>
  </si>
  <si>
    <t>のぼ</t>
    <phoneticPr fontId="1"/>
  </si>
  <si>
    <t>きょう</t>
    <phoneticPr fontId="1"/>
  </si>
  <si>
    <t>リンゴの皮をむく</t>
    <rPh sb="4" eb="5">
      <t>カワ</t>
    </rPh>
    <phoneticPr fontId="1"/>
  </si>
  <si>
    <t>かな</t>
    <phoneticPr fontId="1"/>
  </si>
  <si>
    <t>えん筆で字を書く</t>
    <rPh sb="2" eb="3">
      <t>フデ</t>
    </rPh>
    <rPh sb="4" eb="5">
      <t>ジ</t>
    </rPh>
    <rPh sb="6" eb="7">
      <t>カ</t>
    </rPh>
    <phoneticPr fontId="1"/>
  </si>
  <si>
    <t>氷がとけて水になる</t>
    <rPh sb="0" eb="1">
      <t>コオリ</t>
    </rPh>
    <rPh sb="5" eb="6">
      <t>ミズ</t>
    </rPh>
    <phoneticPr fontId="1"/>
  </si>
  <si>
    <t>こおり</t>
    <phoneticPr fontId="1"/>
  </si>
  <si>
    <t>ぷん</t>
    <phoneticPr fontId="1"/>
  </si>
  <si>
    <t>真</t>
    <rPh sb="0" eb="1">
      <t>マ</t>
    </rPh>
    <phoneticPr fontId="1"/>
  </si>
  <si>
    <t>ふく</t>
    <phoneticPr fontId="1"/>
  </si>
  <si>
    <t>もの</t>
    <phoneticPr fontId="1"/>
  </si>
  <si>
    <t>あじ</t>
    <phoneticPr fontId="1"/>
  </si>
  <si>
    <t>いのち</t>
    <phoneticPr fontId="1"/>
  </si>
  <si>
    <t>ぐすり</t>
    <phoneticPr fontId="1"/>
  </si>
  <si>
    <t>てんぷらは油であげる</t>
  </si>
  <si>
    <t>あぶら</t>
    <phoneticPr fontId="1"/>
  </si>
  <si>
    <t>みんな知っている有名人</t>
  </si>
  <si>
    <t>あそ</t>
    <phoneticPr fontId="1"/>
  </si>
  <si>
    <t>予そう通りのけっか</t>
  </si>
  <si>
    <t>どお</t>
    <phoneticPr fontId="1"/>
  </si>
  <si>
    <t>ひつじ</t>
    <phoneticPr fontId="1"/>
  </si>
  <si>
    <t>太へい洋のむこうの外国</t>
  </si>
  <si>
    <t>全校生徒が徒歩で山登り</t>
  </si>
  <si>
    <t>ほ</t>
    <phoneticPr fontId="1"/>
  </si>
  <si>
    <t>やま</t>
    <phoneticPr fontId="1"/>
  </si>
  <si>
    <t>のぼ</t>
    <phoneticPr fontId="1"/>
  </si>
  <si>
    <t>どっちが速いか競そうだ</t>
  </si>
  <si>
    <t>はや</t>
    <phoneticPr fontId="1"/>
  </si>
  <si>
    <t>れき</t>
    <phoneticPr fontId="1"/>
  </si>
  <si>
    <t>が</t>
    <phoneticPr fontId="1"/>
  </si>
  <si>
    <t>史よみ</t>
    <rPh sb="0" eb="1">
      <t>シ</t>
    </rPh>
    <phoneticPr fontId="1"/>
  </si>
  <si>
    <t>が</t>
    <phoneticPr fontId="1"/>
  </si>
  <si>
    <t>ふく</t>
    <phoneticPr fontId="1"/>
  </si>
  <si>
    <t>ケガをしてほ健室に行く</t>
  </si>
  <si>
    <t>しつ</t>
    <phoneticPr fontId="1"/>
  </si>
  <si>
    <t>心も体もけん康な人</t>
    <phoneticPr fontId="1"/>
  </si>
  <si>
    <t>からだ</t>
    <phoneticPr fontId="1"/>
  </si>
  <si>
    <t>歴しまん画を読む</t>
    <rPh sb="0" eb="1">
      <t>レキ</t>
    </rPh>
    <rPh sb="4" eb="5">
      <t>ガ</t>
    </rPh>
    <rPh sb="6" eb="7">
      <t>ヨ</t>
    </rPh>
    <phoneticPr fontId="1"/>
  </si>
  <si>
    <t>れき史まん画を読む</t>
    <rPh sb="2" eb="3">
      <t>シ</t>
    </rPh>
    <rPh sb="5" eb="6">
      <t>ガ</t>
    </rPh>
    <rPh sb="7" eb="8">
      <t>ヨ</t>
    </rPh>
    <phoneticPr fontId="1"/>
  </si>
  <si>
    <t>みじか</t>
    <phoneticPr fontId="1"/>
  </si>
  <si>
    <t>いと</t>
    <phoneticPr fontId="1"/>
  </si>
  <si>
    <t>だん</t>
    <phoneticPr fontId="1"/>
  </si>
  <si>
    <t>き</t>
    <phoneticPr fontId="1"/>
  </si>
  <si>
    <t>注いぶかく話を聞く</t>
  </si>
  <si>
    <t>でん</t>
    <phoneticPr fontId="1"/>
  </si>
  <si>
    <t>ちゅう</t>
    <phoneticPr fontId="1"/>
  </si>
  <si>
    <t>た</t>
    <phoneticPr fontId="1"/>
  </si>
  <si>
    <t>ちょう</t>
    <phoneticPr fontId="1"/>
  </si>
  <si>
    <t>答よみ</t>
    <rPh sb="0" eb="1">
      <t>コタ</t>
    </rPh>
    <phoneticPr fontId="1"/>
  </si>
  <si>
    <t>頭よみ</t>
    <rPh sb="0" eb="1">
      <t>アタマ</t>
    </rPh>
    <phoneticPr fontId="1"/>
  </si>
  <si>
    <t>同よみ</t>
    <rPh sb="0" eb="1">
      <t>ドウ</t>
    </rPh>
    <phoneticPr fontId="1"/>
  </si>
  <si>
    <t>道よみ</t>
    <rPh sb="0" eb="1">
      <t>ミチ</t>
    </rPh>
    <phoneticPr fontId="1"/>
  </si>
  <si>
    <t>読よみ</t>
    <rPh sb="0" eb="1">
      <t>ヨ</t>
    </rPh>
    <phoneticPr fontId="1"/>
  </si>
  <si>
    <t>一よみ</t>
    <rPh sb="0" eb="1">
      <t>イチ</t>
    </rPh>
    <phoneticPr fontId="1"/>
  </si>
  <si>
    <t>右よみ</t>
    <rPh sb="0" eb="1">
      <t>ミギ</t>
    </rPh>
    <phoneticPr fontId="1"/>
  </si>
  <si>
    <t>雨よみ</t>
    <rPh sb="0" eb="1">
      <t>アメ</t>
    </rPh>
    <phoneticPr fontId="1"/>
  </si>
  <si>
    <t>円よみ</t>
    <rPh sb="0" eb="1">
      <t>エン</t>
    </rPh>
    <phoneticPr fontId="1"/>
  </si>
  <si>
    <t>王よみ</t>
    <rPh sb="0" eb="1">
      <t>オウ</t>
    </rPh>
    <phoneticPr fontId="1"/>
  </si>
  <si>
    <t>音よみ</t>
    <rPh sb="0" eb="1">
      <t>オト</t>
    </rPh>
    <phoneticPr fontId="1"/>
  </si>
  <si>
    <t>下よみ</t>
    <rPh sb="0" eb="1">
      <t>シタ</t>
    </rPh>
    <phoneticPr fontId="1"/>
  </si>
  <si>
    <t>火よみ</t>
    <rPh sb="0" eb="1">
      <t>ヒ</t>
    </rPh>
    <phoneticPr fontId="1"/>
  </si>
  <si>
    <t>花よみ</t>
    <rPh sb="0" eb="1">
      <t>ハナ</t>
    </rPh>
    <phoneticPr fontId="1"/>
  </si>
  <si>
    <t>貝よみ</t>
    <rPh sb="0" eb="1">
      <t>カイ</t>
    </rPh>
    <phoneticPr fontId="1"/>
  </si>
  <si>
    <t>学よみ</t>
    <rPh sb="0" eb="1">
      <t>ガク</t>
    </rPh>
    <phoneticPr fontId="1"/>
  </si>
  <si>
    <t>気よみ</t>
    <rPh sb="0" eb="1">
      <t>キ</t>
    </rPh>
    <phoneticPr fontId="1"/>
  </si>
  <si>
    <t>九よみ</t>
    <rPh sb="0" eb="1">
      <t>キュウ</t>
    </rPh>
    <phoneticPr fontId="1"/>
  </si>
  <si>
    <t>休よみ</t>
    <rPh sb="0" eb="1">
      <t>ヤス</t>
    </rPh>
    <phoneticPr fontId="1"/>
  </si>
  <si>
    <t>玉よみ</t>
    <rPh sb="0" eb="1">
      <t>タマ</t>
    </rPh>
    <phoneticPr fontId="1"/>
  </si>
  <si>
    <t>金よみ</t>
    <rPh sb="0" eb="1">
      <t>キン</t>
    </rPh>
    <phoneticPr fontId="1"/>
  </si>
  <si>
    <t>空よみ</t>
    <rPh sb="0" eb="1">
      <t>ソラ</t>
    </rPh>
    <phoneticPr fontId="1"/>
  </si>
  <si>
    <t>月よみ</t>
    <rPh sb="0" eb="1">
      <t>ツキ</t>
    </rPh>
    <phoneticPr fontId="1"/>
  </si>
  <si>
    <t>犬よみ</t>
    <rPh sb="0" eb="1">
      <t>イヌ</t>
    </rPh>
    <phoneticPr fontId="1"/>
  </si>
  <si>
    <t>いぬ</t>
    <phoneticPr fontId="1"/>
  </si>
  <si>
    <t>見よみ</t>
    <rPh sb="0" eb="1">
      <t>ミ</t>
    </rPh>
    <phoneticPr fontId="1"/>
  </si>
  <si>
    <t>記</t>
    <rPh sb="0" eb="1">
      <t>キ</t>
    </rPh>
    <phoneticPr fontId="1"/>
  </si>
  <si>
    <t>帰</t>
    <rPh sb="0" eb="1">
      <t>カエ</t>
    </rPh>
    <phoneticPr fontId="1"/>
  </si>
  <si>
    <t>弓</t>
    <rPh sb="0" eb="1">
      <t>ユミ</t>
    </rPh>
    <phoneticPr fontId="1"/>
  </si>
  <si>
    <t>矢</t>
    <rPh sb="0" eb="1">
      <t>ヤ</t>
    </rPh>
    <phoneticPr fontId="1"/>
  </si>
  <si>
    <t>牛</t>
    <rPh sb="0" eb="1">
      <t>ウシ</t>
    </rPh>
    <phoneticPr fontId="1"/>
  </si>
  <si>
    <t>屋</t>
    <rPh sb="0" eb="1">
      <t>ヤ</t>
    </rPh>
    <phoneticPr fontId="1"/>
  </si>
  <si>
    <t>魚</t>
    <rPh sb="0" eb="1">
      <t>サカナ</t>
    </rPh>
    <phoneticPr fontId="1"/>
  </si>
  <si>
    <t>きん</t>
    <phoneticPr fontId="1"/>
  </si>
  <si>
    <t>いち</t>
    <phoneticPr fontId="1"/>
  </si>
  <si>
    <t>ば</t>
    <phoneticPr fontId="1"/>
  </si>
  <si>
    <t>京</t>
    <rPh sb="0" eb="1">
      <t>キョウ</t>
    </rPh>
    <phoneticPr fontId="1"/>
  </si>
  <si>
    <t>郡よみ</t>
    <rPh sb="0" eb="1">
      <t>グン</t>
    </rPh>
    <phoneticPr fontId="1"/>
  </si>
  <si>
    <t>径よみ</t>
    <rPh sb="0" eb="1">
      <t>ケイ</t>
    </rPh>
    <phoneticPr fontId="1"/>
  </si>
  <si>
    <t>型よみ</t>
    <rPh sb="0" eb="1">
      <t>カタ</t>
    </rPh>
    <phoneticPr fontId="1"/>
  </si>
  <si>
    <t>きょう</t>
    <phoneticPr fontId="1"/>
  </si>
  <si>
    <t>東</t>
    <rPh sb="0" eb="1">
      <t>ヒガシ</t>
    </rPh>
    <phoneticPr fontId="1"/>
  </si>
  <si>
    <t>強</t>
    <rPh sb="0" eb="1">
      <t>ツヨ</t>
    </rPh>
    <phoneticPr fontId="1"/>
  </si>
  <si>
    <t>つよ</t>
    <phoneticPr fontId="1"/>
  </si>
  <si>
    <t>教</t>
    <rPh sb="0" eb="1">
      <t>キョウ</t>
    </rPh>
    <phoneticPr fontId="1"/>
  </si>
  <si>
    <t>しつ</t>
    <phoneticPr fontId="1"/>
  </si>
  <si>
    <t>室</t>
    <rPh sb="0" eb="1">
      <t>シツ</t>
    </rPh>
    <phoneticPr fontId="1"/>
  </si>
  <si>
    <t>みち</t>
    <phoneticPr fontId="1"/>
  </si>
  <si>
    <t>近</t>
    <rPh sb="0" eb="1">
      <t>キン</t>
    </rPh>
    <phoneticPr fontId="1"/>
  </si>
  <si>
    <t>所</t>
    <rPh sb="0" eb="1">
      <t>トコロ</t>
    </rPh>
    <phoneticPr fontId="1"/>
  </si>
  <si>
    <t>兄</t>
    <rPh sb="0" eb="1">
      <t>アニ</t>
    </rPh>
    <phoneticPr fontId="1"/>
  </si>
  <si>
    <t>弟</t>
    <rPh sb="0" eb="1">
      <t>オトウト</t>
    </rPh>
    <phoneticPr fontId="1"/>
  </si>
  <si>
    <t>と</t>
    <phoneticPr fontId="1"/>
  </si>
  <si>
    <t>形</t>
    <rPh sb="0" eb="1">
      <t>カタチ</t>
    </rPh>
    <phoneticPr fontId="1"/>
  </si>
  <si>
    <t>図</t>
    <rPh sb="0" eb="1">
      <t>ズ</t>
    </rPh>
    <phoneticPr fontId="1"/>
  </si>
  <si>
    <t>ぎょう</t>
    <phoneticPr fontId="1"/>
  </si>
  <si>
    <t>算</t>
    <rPh sb="0" eb="1">
      <t>サン</t>
    </rPh>
    <phoneticPr fontId="1"/>
  </si>
  <si>
    <t>元</t>
    <rPh sb="0" eb="1">
      <t>ゲン</t>
    </rPh>
    <phoneticPr fontId="1"/>
  </si>
  <si>
    <t>言</t>
    <rPh sb="0" eb="1">
      <t>イ</t>
    </rPh>
    <phoneticPr fontId="1"/>
  </si>
  <si>
    <t>戸</t>
    <rPh sb="0" eb="1">
      <t>コ</t>
    </rPh>
    <phoneticPr fontId="1"/>
  </si>
  <si>
    <t>がい</t>
    <phoneticPr fontId="1"/>
  </si>
  <si>
    <t>遊</t>
    <rPh sb="0" eb="1">
      <t>アソ</t>
    </rPh>
    <phoneticPr fontId="1"/>
  </si>
  <si>
    <t>古</t>
    <rPh sb="0" eb="1">
      <t>フル</t>
    </rPh>
    <phoneticPr fontId="1"/>
  </si>
  <si>
    <t>午</t>
    <rPh sb="0" eb="1">
      <t>ゴ</t>
    </rPh>
    <phoneticPr fontId="1"/>
  </si>
  <si>
    <t>後</t>
    <rPh sb="0" eb="1">
      <t>ゴ</t>
    </rPh>
    <phoneticPr fontId="1"/>
  </si>
  <si>
    <t>半</t>
    <rPh sb="0" eb="1">
      <t>ハン</t>
    </rPh>
    <phoneticPr fontId="1"/>
  </si>
  <si>
    <t>語</t>
    <rPh sb="0" eb="1">
      <t>ゴ</t>
    </rPh>
    <phoneticPr fontId="1"/>
  </si>
  <si>
    <t>工</t>
    <rPh sb="0" eb="1">
      <t>コウ</t>
    </rPh>
    <phoneticPr fontId="1"/>
  </si>
  <si>
    <t>場</t>
    <rPh sb="0" eb="1">
      <t>ジョウ</t>
    </rPh>
    <phoneticPr fontId="1"/>
  </si>
  <si>
    <t>広</t>
    <rPh sb="0" eb="1">
      <t>ヒロ</t>
    </rPh>
    <phoneticPr fontId="1"/>
  </si>
  <si>
    <t>告</t>
    <rPh sb="0" eb="1">
      <t>コク</t>
    </rPh>
    <phoneticPr fontId="1"/>
  </si>
  <si>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</si>
  <si>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</si>
  <si>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</si>
  <si>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</si>
  <si>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</si>
  <si>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</si>
  <si>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</si>
  <si>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</si>
  <si>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</si>
  <si>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</si>
  <si>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</si>
  <si>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</si>
  <si>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</si>
  <si>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</si>
  <si>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</si>
  <si>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</si>
  <si>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</si>
  <si>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</si>
  <si>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</si>
  <si>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</si>
  <si>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</si>
  <si>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</si>
  <si>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</si>
  <si>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</si>
  <si>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</si>
  <si>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</si>
  <si>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</si>
  <si>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</si>
  <si>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</si>
  <si>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</si>
  <si>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</si>
  <si>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</si>
  <si>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</si>
  <si>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</si>
  <si>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</si>
  <si>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</si>
  <si>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</si>
  <si>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</si>
  <si>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</si>
  <si>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</si>
  <si>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</si>
  <si>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</si>
  <si>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</si>
  <si>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</si>
  <si>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</si>
  <si>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</si>
  <si>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</si>
  <si>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</si>
  <si>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</si>
  <si>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</si>
  <si>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</si>
  <si>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</si>
  <si>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</si>
  <si>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</si>
  <si>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</si>
  <si>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</si>
  <si>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</si>
  <si>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</si>
  <si>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</si>
  <si>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</si>
  <si>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</si>
  <si>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</si>
  <si>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</si>
  <si>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</si>
  <si>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</si>
  <si>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</si>
  <si>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</si>
  <si>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</si>
  <si>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</si>
  <si>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</si>
  <si>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</si>
  <si>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</si>
  <si>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</si>
  <si>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</si>
  <si>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</si>
  <si>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</si>
  <si>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</si>
  <si>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</si>
  <si>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</si>
  <si>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</si>
  <si>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</si>
  <si>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</si>
  <si>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</si>
  <si>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</si>
  <si>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きたない散らかった部屋</t>
  </si>
  <si>
    <t>散よみ</t>
    <rPh sb="0" eb="1">
      <t>チ</t>
    </rPh>
    <phoneticPr fontId="1"/>
  </si>
  <si>
    <t>へ</t>
    <phoneticPr fontId="1"/>
  </si>
  <si>
    <t>や</t>
    <phoneticPr fontId="1"/>
  </si>
  <si>
    <t>つづ</t>
    <phoneticPr fontId="1"/>
  </si>
  <si>
    <t>折り紙でツルを折る</t>
  </si>
  <si>
    <t>秋は松たけが出てくる</t>
  </si>
  <si>
    <t>松よみ</t>
    <rPh sb="0" eb="1">
      <t>マツ</t>
    </rPh>
    <phoneticPr fontId="1"/>
  </si>
  <si>
    <t>川の向こう側とこちら側</t>
  </si>
  <si>
    <t>がわ</t>
    <phoneticPr fontId="1"/>
  </si>
  <si>
    <t>百対一の大差で勝つ</t>
  </si>
  <si>
    <t>たい</t>
    <phoneticPr fontId="1"/>
  </si>
  <si>
    <t>いち</t>
    <phoneticPr fontId="1"/>
  </si>
  <si>
    <t>か</t>
    <phoneticPr fontId="1"/>
  </si>
  <si>
    <t>き</t>
    <phoneticPr fontId="1"/>
  </si>
  <si>
    <t>しゃ</t>
    <phoneticPr fontId="1"/>
  </si>
  <si>
    <t>しん</t>
    <phoneticPr fontId="1"/>
  </si>
  <si>
    <t>連休で休みがつづく</t>
  </si>
  <si>
    <t>れん</t>
    <phoneticPr fontId="1"/>
  </si>
  <si>
    <t>やす</t>
    <phoneticPr fontId="1"/>
  </si>
  <si>
    <t>みず</t>
    <phoneticPr fontId="1"/>
  </si>
  <si>
    <t>かた</t>
    <phoneticPr fontId="1"/>
  </si>
  <si>
    <t>借よみ</t>
    <rPh sb="0" eb="1">
      <t>カ</t>
    </rPh>
    <phoneticPr fontId="1"/>
  </si>
  <si>
    <t>と</t>
    <phoneticPr fontId="1"/>
  </si>
  <si>
    <t>しょ</t>
    <phoneticPr fontId="1"/>
  </si>
  <si>
    <t>かん</t>
    <phoneticPr fontId="1"/>
  </si>
  <si>
    <t>号令に合わせて行進する</t>
  </si>
  <si>
    <t>ごう</t>
    <phoneticPr fontId="1"/>
  </si>
  <si>
    <t>れい</t>
    <phoneticPr fontId="1"/>
  </si>
  <si>
    <t>あ</t>
    <phoneticPr fontId="1"/>
  </si>
  <si>
    <t>こう</t>
    <phoneticPr fontId="1"/>
  </si>
  <si>
    <t>孫の手でせ中をかく</t>
  </si>
  <si>
    <t>ちょ</t>
    <phoneticPr fontId="1"/>
  </si>
  <si>
    <t>い</t>
    <phoneticPr fontId="1"/>
  </si>
  <si>
    <t>お年よりを老人とも言う</t>
  </si>
  <si>
    <t>ろう</t>
    <phoneticPr fontId="1"/>
  </si>
  <si>
    <t>じん</t>
    <phoneticPr fontId="1"/>
  </si>
  <si>
    <t>殺よみ</t>
    <rPh sb="0" eb="1">
      <t>コロ</t>
    </rPh>
    <phoneticPr fontId="1"/>
  </si>
  <si>
    <t>殺人事けんをかい決する</t>
  </si>
  <si>
    <t>さつ</t>
    <phoneticPr fontId="1"/>
  </si>
  <si>
    <t>じ</t>
    <phoneticPr fontId="1"/>
  </si>
  <si>
    <t>けつ</t>
    <phoneticPr fontId="1"/>
  </si>
  <si>
    <t>さい新型の自動車</t>
  </si>
  <si>
    <t>がた</t>
    <phoneticPr fontId="1"/>
  </si>
  <si>
    <t>どう</t>
    <phoneticPr fontId="1"/>
  </si>
  <si>
    <t>焼よみ</t>
    <rPh sb="0" eb="1">
      <t>ヤ</t>
    </rPh>
    <phoneticPr fontId="1"/>
  </si>
  <si>
    <t>一年生の世話を焼く</t>
  </si>
  <si>
    <t>ねん</t>
    <phoneticPr fontId="1"/>
  </si>
  <si>
    <t>有名な人の伝記を読む</t>
  </si>
  <si>
    <t>ひと</t>
    <phoneticPr fontId="1"/>
  </si>
  <si>
    <t>よ</t>
    <phoneticPr fontId="1"/>
  </si>
  <si>
    <t>試よみ</t>
    <rPh sb="0" eb="1">
      <t>ココロ</t>
    </rPh>
    <phoneticPr fontId="1"/>
  </si>
  <si>
    <t>野球の試合を見に行く</t>
  </si>
  <si>
    <t>し</t>
    <phoneticPr fontId="1"/>
  </si>
  <si>
    <t>あい</t>
    <phoneticPr fontId="1"/>
  </si>
  <si>
    <t>み</t>
    <phoneticPr fontId="1"/>
  </si>
  <si>
    <t>外国人観光客がふえた</t>
    <phoneticPr fontId="1"/>
  </si>
  <si>
    <t>こく</t>
    <phoneticPr fontId="1"/>
  </si>
  <si>
    <t>きゃく</t>
    <phoneticPr fontId="1"/>
  </si>
  <si>
    <t>まん</t>
    <phoneticPr fontId="1"/>
  </si>
  <si>
    <t>でん</t>
    <phoneticPr fontId="1"/>
  </si>
  <si>
    <t>静かにじゅん番を待つ</t>
  </si>
  <si>
    <t>ばん</t>
    <phoneticPr fontId="1"/>
  </si>
  <si>
    <t>ま</t>
    <phoneticPr fontId="1"/>
  </si>
  <si>
    <t>よろこ</t>
    <phoneticPr fontId="1"/>
  </si>
  <si>
    <t>学校の旗が風にたなびく</t>
    <rPh sb="3" eb="4">
      <t>ハタ</t>
    </rPh>
    <phoneticPr fontId="1"/>
  </si>
  <si>
    <t>がっ</t>
    <phoneticPr fontId="1"/>
  </si>
  <si>
    <t>はた</t>
    <phoneticPr fontId="1"/>
  </si>
  <si>
    <t>かぜ</t>
    <phoneticPr fontId="1"/>
  </si>
  <si>
    <t>刷よみ</t>
    <rPh sb="0" eb="1">
      <t>ス</t>
    </rPh>
    <phoneticPr fontId="1"/>
  </si>
  <si>
    <t>新聞をいん刷する</t>
  </si>
  <si>
    <t>けん</t>
    <phoneticPr fontId="1"/>
  </si>
  <si>
    <t>ない</t>
    <phoneticPr fontId="1"/>
  </si>
  <si>
    <t>ぶ</t>
    <phoneticPr fontId="1"/>
  </si>
  <si>
    <t>もの</t>
    <phoneticPr fontId="1"/>
  </si>
  <si>
    <t>つか</t>
    <phoneticPr fontId="1"/>
  </si>
  <si>
    <t>ひ</t>
    <phoneticPr fontId="1"/>
  </si>
  <si>
    <t>ぜん</t>
    <phoneticPr fontId="1"/>
  </si>
  <si>
    <t>りょく</t>
    <phoneticPr fontId="1"/>
  </si>
  <si>
    <t>好き、きらい言わない</t>
    <rPh sb="6" eb="7">
      <t>イ</t>
    </rPh>
    <phoneticPr fontId="1"/>
  </si>
  <si>
    <t>い</t>
    <phoneticPr fontId="1"/>
  </si>
  <si>
    <t>勝てたのは努力のけっか</t>
  </si>
  <si>
    <t>きゅう食を残さず食べる</t>
  </si>
  <si>
    <t>残よみ</t>
    <rPh sb="0" eb="1">
      <t>ノコ</t>
    </rPh>
    <phoneticPr fontId="1"/>
  </si>
  <si>
    <t>のこ</t>
    <phoneticPr fontId="1"/>
  </si>
  <si>
    <t>良い心と悪い心</t>
  </si>
  <si>
    <t>わる</t>
    <phoneticPr fontId="1"/>
  </si>
  <si>
    <t>こころ</t>
    <phoneticPr fontId="1"/>
  </si>
  <si>
    <t>さくに囲まれた運動場</t>
  </si>
  <si>
    <t>笑よみ</t>
    <rPh sb="0" eb="1">
      <t>ワラ</t>
    </rPh>
    <phoneticPr fontId="1"/>
  </si>
  <si>
    <t>わら</t>
    <phoneticPr fontId="1"/>
  </si>
  <si>
    <t>き</t>
    <phoneticPr fontId="1"/>
  </si>
  <si>
    <t>自然の中の動物のすがた</t>
  </si>
  <si>
    <t>し</t>
    <phoneticPr fontId="1"/>
  </si>
  <si>
    <t>ぜん</t>
    <phoneticPr fontId="1"/>
  </si>
  <si>
    <t>どう</t>
    <phoneticPr fontId="1"/>
  </si>
  <si>
    <t>子育てを育児と言います</t>
  </si>
  <si>
    <t>児よみ</t>
    <rPh sb="0" eb="1">
      <t>ジ</t>
    </rPh>
    <phoneticPr fontId="1"/>
  </si>
  <si>
    <t>い</t>
    <phoneticPr fontId="1"/>
  </si>
  <si>
    <t>ぎょう</t>
    <phoneticPr fontId="1"/>
  </si>
  <si>
    <t>き</t>
    <phoneticPr fontId="1"/>
  </si>
  <si>
    <t>こう</t>
    <phoneticPr fontId="1"/>
  </si>
  <si>
    <t>くに</t>
    <phoneticPr fontId="1"/>
  </si>
  <si>
    <t>楽器をえんそうする</t>
  </si>
  <si>
    <t>けいさつ官になりたい</t>
  </si>
  <si>
    <t>かん</t>
    <phoneticPr fontId="1"/>
  </si>
  <si>
    <t>イギリスは英語の国です</t>
  </si>
  <si>
    <t>客船が太平洋を航海する</t>
  </si>
  <si>
    <t>はな</t>
    <phoneticPr fontId="1"/>
  </si>
  <si>
    <t>あたら</t>
    <phoneticPr fontId="1"/>
  </si>
  <si>
    <t>やおやさんで野菜を買う</t>
  </si>
  <si>
    <t>や</t>
    <phoneticPr fontId="1"/>
  </si>
  <si>
    <t>か</t>
    <phoneticPr fontId="1"/>
  </si>
  <si>
    <t>なが</t>
    <phoneticPr fontId="1"/>
  </si>
  <si>
    <t>どう</t>
    <phoneticPr fontId="1"/>
  </si>
  <si>
    <t>ぶつ</t>
    <phoneticPr fontId="1"/>
  </si>
  <si>
    <t>食べた物を胃で消化する</t>
    <phoneticPr fontId="1"/>
  </si>
  <si>
    <t>二つの共通点をさがす</t>
    <rPh sb="3" eb="5">
      <t>キョウツウ</t>
    </rPh>
    <phoneticPr fontId="1"/>
  </si>
  <si>
    <t>ふた</t>
    <phoneticPr fontId="1"/>
  </si>
  <si>
    <t>つう</t>
    <phoneticPr fontId="1"/>
  </si>
  <si>
    <t>あし</t>
    <phoneticPr fontId="1"/>
  </si>
  <si>
    <t>もと</t>
    <phoneticPr fontId="1"/>
  </si>
  <si>
    <t>あ</t>
    <phoneticPr fontId="1"/>
  </si>
  <si>
    <t>あつ</t>
    <phoneticPr fontId="1"/>
  </si>
  <si>
    <t>ちゃ</t>
    <phoneticPr fontId="1"/>
  </si>
  <si>
    <t>熱いお湯でお茶をいれる</t>
  </si>
  <si>
    <t>ゆ</t>
    <phoneticPr fontId="1"/>
  </si>
  <si>
    <t>けい</t>
    <phoneticPr fontId="1"/>
  </si>
  <si>
    <t>しゃ</t>
    <phoneticPr fontId="1"/>
  </si>
  <si>
    <t>ふ</t>
    <phoneticPr fontId="1"/>
  </si>
  <si>
    <t>広告でみんなに知らせる</t>
  </si>
  <si>
    <t>こう</t>
    <phoneticPr fontId="1"/>
  </si>
  <si>
    <t>じ</t>
    <phoneticPr fontId="1"/>
  </si>
  <si>
    <t>かん</t>
    <phoneticPr fontId="1"/>
  </si>
  <si>
    <t>漢字辞てんで調べる</t>
  </si>
  <si>
    <t>し</t>
    <phoneticPr fontId="1"/>
  </si>
  <si>
    <t>しら</t>
    <phoneticPr fontId="1"/>
  </si>
  <si>
    <t>漢字じ典で調べる</t>
    <rPh sb="3" eb="4">
      <t>テン</t>
    </rPh>
    <phoneticPr fontId="1"/>
  </si>
  <si>
    <t>漢字の音読みと訓読み</t>
    <phoneticPr fontId="1"/>
  </si>
  <si>
    <t>くん</t>
    <phoneticPr fontId="1"/>
  </si>
  <si>
    <t>おはじきを色で分類する</t>
  </si>
  <si>
    <t>ぶん</t>
    <phoneticPr fontId="1"/>
  </si>
  <si>
    <t>るい</t>
    <phoneticPr fontId="1"/>
  </si>
  <si>
    <t>せの順番にならぶ</t>
  </si>
  <si>
    <t>ばん</t>
    <phoneticPr fontId="1"/>
  </si>
  <si>
    <t>キュリー夫人</t>
    <rPh sb="4" eb="6">
      <t>フジン</t>
    </rPh>
    <phoneticPr fontId="1"/>
  </si>
  <si>
    <t>じん</t>
    <phoneticPr fontId="1"/>
  </si>
  <si>
    <t>昨夜ねたのはおそかった</t>
  </si>
  <si>
    <t>夜の海の安全を守る灯台</t>
  </si>
  <si>
    <t>まも</t>
    <phoneticPr fontId="1"/>
  </si>
  <si>
    <t>とう</t>
    <phoneticPr fontId="1"/>
  </si>
  <si>
    <t>だい</t>
    <phoneticPr fontId="1"/>
  </si>
  <si>
    <t>司会が話し合いを始める</t>
  </si>
  <si>
    <t>かい</t>
    <phoneticPr fontId="1"/>
  </si>
  <si>
    <t>はじ</t>
    <phoneticPr fontId="1"/>
  </si>
  <si>
    <t>時間の管理をする</t>
  </si>
  <si>
    <t>り</t>
    <phoneticPr fontId="1"/>
  </si>
  <si>
    <t>き</t>
    <phoneticPr fontId="1"/>
  </si>
  <si>
    <t>話し合いに参かする</t>
  </si>
  <si>
    <t>さん</t>
    <phoneticPr fontId="1"/>
  </si>
  <si>
    <t>勉強の目的をたしかめる</t>
  </si>
  <si>
    <t>てき</t>
    <phoneticPr fontId="1"/>
  </si>
  <si>
    <t>よく考えて結ろんを出す</t>
  </si>
  <si>
    <t>かんが</t>
    <phoneticPr fontId="1"/>
  </si>
  <si>
    <t>だ</t>
    <phoneticPr fontId="1"/>
  </si>
  <si>
    <t>し合けっ果を発表する</t>
  </si>
  <si>
    <t>はっ</t>
    <phoneticPr fontId="1"/>
  </si>
  <si>
    <t>ぴょう</t>
    <phoneticPr fontId="1"/>
  </si>
  <si>
    <t>スポーツ選手</t>
  </si>
  <si>
    <t>せん</t>
    <phoneticPr fontId="1"/>
  </si>
  <si>
    <t>しゅ</t>
    <phoneticPr fontId="1"/>
  </si>
  <si>
    <t>計算の仕方の説明を聞く</t>
  </si>
  <si>
    <t>せつ</t>
    <phoneticPr fontId="1"/>
  </si>
  <si>
    <t>せい</t>
    <phoneticPr fontId="1"/>
  </si>
  <si>
    <t>しき</t>
    <phoneticPr fontId="1"/>
  </si>
  <si>
    <t>しっぱいはせい功のもと</t>
    <phoneticPr fontId="1"/>
  </si>
  <si>
    <t>こう</t>
    <phoneticPr fontId="1"/>
  </si>
  <si>
    <t>お先に失礼</t>
  </si>
  <si>
    <t>しっ敗はせいこうのもと</t>
    <rPh sb="2" eb="3">
      <t>ヤブ</t>
    </rPh>
    <phoneticPr fontId="1"/>
  </si>
  <si>
    <t>ぱい</t>
    <phoneticPr fontId="1"/>
  </si>
  <si>
    <t>官</t>
  </si>
  <si>
    <t>管</t>
  </si>
  <si>
    <t>関</t>
  </si>
  <si>
    <t>観</t>
  </si>
  <si>
    <t>願</t>
  </si>
  <si>
    <t>希</t>
  </si>
  <si>
    <t>季</t>
  </si>
  <si>
    <t>紀</t>
  </si>
  <si>
    <t>喜</t>
  </si>
  <si>
    <t>旗</t>
  </si>
  <si>
    <t>器</t>
  </si>
  <si>
    <t>機</t>
  </si>
  <si>
    <t>議</t>
  </si>
  <si>
    <t>求</t>
  </si>
  <si>
    <t>泣</t>
  </si>
  <si>
    <t>救</t>
  </si>
  <si>
    <t>交</t>
    <rPh sb="0" eb="1">
      <t>マジ</t>
    </rPh>
    <phoneticPr fontId="1"/>
  </si>
  <si>
    <t>宮よみ</t>
    <rPh sb="0" eb="1">
      <t>ミヤ</t>
    </rPh>
    <phoneticPr fontId="1"/>
  </si>
  <si>
    <t>局よみ</t>
    <rPh sb="0" eb="1">
      <t>キョク</t>
    </rPh>
    <phoneticPr fontId="1"/>
  </si>
  <si>
    <t>区よみ</t>
    <rPh sb="0" eb="1">
      <t>ク</t>
    </rPh>
    <phoneticPr fontId="1"/>
  </si>
  <si>
    <t>苦よみ</t>
    <rPh sb="0" eb="1">
      <t>クル</t>
    </rPh>
    <phoneticPr fontId="1"/>
  </si>
  <si>
    <t>係よみ</t>
    <rPh sb="0" eb="1">
      <t>カカリ</t>
    </rPh>
    <phoneticPr fontId="1"/>
  </si>
  <si>
    <t>しょく</t>
    <phoneticPr fontId="1"/>
  </si>
  <si>
    <t>しゅう</t>
    <phoneticPr fontId="1"/>
  </si>
  <si>
    <t>1年生</t>
    <rPh sb="1" eb="2">
      <t>ネン</t>
    </rPh>
    <rPh sb="2" eb="3">
      <t>セイ</t>
    </rPh>
    <phoneticPr fontId="1"/>
  </si>
  <si>
    <t>6年生</t>
    <rPh sb="1" eb="3">
      <t>ネンセイ</t>
    </rPh>
    <phoneticPr fontId="1"/>
  </si>
  <si>
    <t>№</t>
    <phoneticPr fontId="1"/>
  </si>
  <si>
    <t>雨</t>
  </si>
  <si>
    <t>円</t>
  </si>
  <si>
    <t>王</t>
  </si>
  <si>
    <t>音</t>
  </si>
  <si>
    <t>下</t>
  </si>
  <si>
    <t>火</t>
  </si>
  <si>
    <t>花</t>
  </si>
  <si>
    <t>貝</t>
  </si>
  <si>
    <t>学</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</si>
  <si>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</si>
  <si>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</si>
  <si>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</si>
  <si>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</si>
  <si>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</si>
  <si>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</si>
  <si>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</si>
  <si>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</si>
  <si>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</si>
  <si>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</si>
  <si>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</si>
  <si>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</si>
  <si>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</si>
  <si>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</si>
  <si>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</si>
  <si>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</si>
  <si>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</si>
  <si>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</si>
  <si>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</si>
  <si>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</si>
  <si>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</si>
  <si>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</si>
  <si>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</si>
  <si>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</si>
  <si>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</si>
  <si>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</si>
  <si>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</si>
  <si>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</si>
  <si>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</si>
  <si>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</si>
  <si>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</si>
  <si>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</si>
  <si>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夕</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</si>
  <si>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</si>
  <si>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</si>
  <si>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</si>
  <si>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</si>
  <si>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</si>
  <si>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</si>
  <si>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</si>
  <si>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</si>
  <si>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</si>
  <si>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</si>
  <si>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</si>
  <si>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</si>
  <si>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</si>
  <si>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</si>
  <si>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</si>
  <si>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</si>
  <si>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</si>
  <si>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</si>
  <si>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</si>
  <si>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</si>
  <si>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</si>
  <si>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</si>
  <si>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</si>
  <si>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</si>
  <si>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</si>
  <si>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向</t>
    <rPh sb="0" eb="1">
      <t>ム</t>
    </rPh>
    <phoneticPr fontId="1"/>
  </si>
  <si>
    <t>幸</t>
    <rPh sb="0" eb="1">
      <t>シアワ</t>
    </rPh>
    <phoneticPr fontId="1"/>
  </si>
  <si>
    <t>港</t>
    <rPh sb="0" eb="1">
      <t>ミナト</t>
    </rPh>
    <phoneticPr fontId="1"/>
  </si>
  <si>
    <t>農</t>
    <rPh sb="0" eb="1">
      <t>ノウ</t>
    </rPh>
    <phoneticPr fontId="1"/>
  </si>
  <si>
    <t>波</t>
    <rPh sb="0" eb="1">
      <t>ナミ</t>
    </rPh>
    <phoneticPr fontId="1"/>
  </si>
  <si>
    <t>配</t>
    <rPh sb="0" eb="1">
      <t>クバ</t>
    </rPh>
    <phoneticPr fontId="1"/>
  </si>
  <si>
    <t>倍</t>
    <rPh sb="0" eb="1">
      <t>バイ</t>
    </rPh>
    <phoneticPr fontId="1"/>
  </si>
  <si>
    <t>箱</t>
    <rPh sb="0" eb="1">
      <t>ハコ</t>
    </rPh>
    <phoneticPr fontId="1"/>
  </si>
  <si>
    <t>畑</t>
    <rPh sb="0" eb="1">
      <t>ハタケ</t>
    </rPh>
    <phoneticPr fontId="1"/>
  </si>
  <si>
    <t>こう</t>
    <phoneticPr fontId="1"/>
  </si>
  <si>
    <t>光</t>
    <rPh sb="0" eb="1">
      <t>ヒカリ</t>
    </rPh>
    <phoneticPr fontId="1"/>
  </si>
  <si>
    <t>線</t>
    <rPh sb="0" eb="1">
      <t>セン</t>
    </rPh>
    <phoneticPr fontId="1"/>
  </si>
  <si>
    <t>考</t>
    <rPh sb="0" eb="1">
      <t>カンガ</t>
    </rPh>
    <phoneticPr fontId="1"/>
  </si>
  <si>
    <t>行</t>
    <rPh sb="0" eb="1">
      <t>イ</t>
    </rPh>
    <phoneticPr fontId="1"/>
  </si>
  <si>
    <t>進</t>
    <rPh sb="0" eb="1">
      <t>スス</t>
    </rPh>
    <phoneticPr fontId="1"/>
  </si>
  <si>
    <t>高</t>
    <rPh sb="0" eb="1">
      <t>タカ</t>
    </rPh>
    <phoneticPr fontId="1"/>
  </si>
  <si>
    <t>黄</t>
    <rPh sb="0" eb="1">
      <t>キ</t>
    </rPh>
    <phoneticPr fontId="1"/>
  </si>
  <si>
    <t>いろ</t>
    <phoneticPr fontId="1"/>
  </si>
  <si>
    <t>色</t>
    <rPh sb="0" eb="1">
      <t>イロ</t>
    </rPh>
    <phoneticPr fontId="1"/>
  </si>
  <si>
    <t>紀よみ</t>
    <rPh sb="0" eb="1">
      <t>キ</t>
    </rPh>
    <phoneticPr fontId="1"/>
  </si>
  <si>
    <t>喜よみ</t>
    <rPh sb="0" eb="1">
      <t>ヨロコ</t>
    </rPh>
    <phoneticPr fontId="1"/>
  </si>
  <si>
    <t>旗よみ</t>
    <rPh sb="0" eb="1">
      <t>ハタ</t>
    </rPh>
    <phoneticPr fontId="1"/>
  </si>
  <si>
    <t>器よみ</t>
    <rPh sb="0" eb="1">
      <t>ウツワ</t>
    </rPh>
    <phoneticPr fontId="1"/>
  </si>
  <si>
    <t>機よみ</t>
    <rPh sb="0" eb="1">
      <t>キ</t>
    </rPh>
    <phoneticPr fontId="1"/>
  </si>
  <si>
    <t>議よみ</t>
    <rPh sb="0" eb="1">
      <t>ギ</t>
    </rPh>
    <phoneticPr fontId="1"/>
  </si>
  <si>
    <t>求よみ</t>
    <rPh sb="0" eb="1">
      <t>モト</t>
    </rPh>
    <phoneticPr fontId="1"/>
  </si>
  <si>
    <t>泣よみ</t>
    <rPh sb="0" eb="1">
      <t>ナ</t>
    </rPh>
    <phoneticPr fontId="1"/>
  </si>
  <si>
    <t>救よみ</t>
    <rPh sb="0" eb="1">
      <t>スク</t>
    </rPh>
    <phoneticPr fontId="1"/>
  </si>
  <si>
    <t>給よみ</t>
    <rPh sb="0" eb="1">
      <t>キュウ</t>
    </rPh>
    <phoneticPr fontId="1"/>
  </si>
  <si>
    <t>挙よみ</t>
    <rPh sb="0" eb="1">
      <t>ア</t>
    </rPh>
    <phoneticPr fontId="1"/>
  </si>
  <si>
    <t>漁よみ</t>
    <rPh sb="0" eb="1">
      <t>リョウ</t>
    </rPh>
    <phoneticPr fontId="1"/>
  </si>
  <si>
    <t>共よみ</t>
    <rPh sb="0" eb="1">
      <t>トモ</t>
    </rPh>
    <phoneticPr fontId="1"/>
  </si>
  <si>
    <t>協よみ</t>
    <rPh sb="0" eb="1">
      <t>キョウ</t>
    </rPh>
    <phoneticPr fontId="1"/>
  </si>
  <si>
    <t>鏡よみ</t>
    <rPh sb="0" eb="1">
      <t>カガミ</t>
    </rPh>
    <phoneticPr fontId="1"/>
  </si>
  <si>
    <t>競よみ</t>
    <rPh sb="0" eb="1">
      <t>キソイ</t>
    </rPh>
    <phoneticPr fontId="1"/>
  </si>
  <si>
    <t>極よみ</t>
    <rPh sb="0" eb="1">
      <t>キョク</t>
    </rPh>
    <phoneticPr fontId="1"/>
  </si>
  <si>
    <t>訓よみ</t>
    <rPh sb="0" eb="1">
      <t>クン</t>
    </rPh>
    <phoneticPr fontId="1"/>
  </si>
  <si>
    <t>軍よみ</t>
    <rPh sb="0" eb="1">
      <t>グン</t>
    </rPh>
    <phoneticPr fontId="1"/>
  </si>
  <si>
    <t>合</t>
    <rPh sb="0" eb="1">
      <t>ア</t>
    </rPh>
    <phoneticPr fontId="1"/>
  </si>
  <si>
    <t>集</t>
    <rPh sb="0" eb="1">
      <t>シュウ</t>
    </rPh>
    <phoneticPr fontId="1"/>
  </si>
  <si>
    <t>谷</t>
    <rPh sb="0" eb="1">
      <t>タニ</t>
    </rPh>
    <phoneticPr fontId="1"/>
  </si>
  <si>
    <t>雪</t>
    <rPh sb="0" eb="1">
      <t>ユキ</t>
    </rPh>
    <phoneticPr fontId="1"/>
  </si>
  <si>
    <t>黒</t>
    <rPh sb="0" eb="1">
      <t>クロ</t>
    </rPh>
    <phoneticPr fontId="1"/>
  </si>
  <si>
    <t>板</t>
    <rPh sb="0" eb="1">
      <t>イタ</t>
    </rPh>
    <phoneticPr fontId="1"/>
  </si>
  <si>
    <t>くろ</t>
    <phoneticPr fontId="1"/>
  </si>
  <si>
    <t>今</t>
    <rPh sb="0" eb="1">
      <t>コン</t>
    </rPh>
    <phoneticPr fontId="1"/>
  </si>
  <si>
    <t>週</t>
    <rPh sb="0" eb="1">
      <t>シュウ</t>
    </rPh>
    <phoneticPr fontId="1"/>
  </si>
  <si>
    <t>才</t>
    <rPh sb="0" eb="1">
      <t>サイ</t>
    </rPh>
    <phoneticPr fontId="1"/>
  </si>
  <si>
    <t>細</t>
    <rPh sb="0" eb="1">
      <t>ホソ</t>
    </rPh>
    <phoneticPr fontId="1"/>
  </si>
  <si>
    <t>心</t>
    <rPh sb="0" eb="1">
      <t>ココロ</t>
    </rPh>
    <phoneticPr fontId="1"/>
  </si>
  <si>
    <t>作</t>
    <rPh sb="0" eb="1">
      <t>ツク</t>
    </rPh>
    <phoneticPr fontId="1"/>
  </si>
  <si>
    <t>こめ</t>
    <phoneticPr fontId="1"/>
  </si>
  <si>
    <t>米</t>
    <rPh sb="0" eb="1">
      <t>コメ</t>
    </rPh>
    <phoneticPr fontId="1"/>
  </si>
  <si>
    <t>数</t>
    <rPh sb="0" eb="1">
      <t>スウ</t>
    </rPh>
    <phoneticPr fontId="1"/>
  </si>
  <si>
    <t>止</t>
    <rPh sb="0" eb="1">
      <t>シ</t>
    </rPh>
    <phoneticPr fontId="1"/>
  </si>
  <si>
    <t>市</t>
    <rPh sb="0" eb="1">
      <t>シ</t>
    </rPh>
    <phoneticPr fontId="1"/>
  </si>
  <si>
    <t>姉</t>
    <rPh sb="0" eb="1">
      <t>アネ</t>
    </rPh>
    <phoneticPr fontId="1"/>
  </si>
  <si>
    <t>妹</t>
    <rPh sb="0" eb="1">
      <t>イモウト</t>
    </rPh>
    <phoneticPr fontId="1"/>
  </si>
  <si>
    <t>思</t>
    <rPh sb="0" eb="1">
      <t>オモ</t>
    </rPh>
    <phoneticPr fontId="1"/>
  </si>
  <si>
    <t>新</t>
    <rPh sb="0" eb="1">
      <t>シン</t>
    </rPh>
    <phoneticPr fontId="1"/>
  </si>
  <si>
    <t>聞</t>
    <rPh sb="0" eb="1">
      <t>キ</t>
    </rPh>
    <phoneticPr fontId="1"/>
  </si>
  <si>
    <t>寺</t>
    <rPh sb="0" eb="1">
      <t>テラ</t>
    </rPh>
    <phoneticPr fontId="1"/>
  </si>
  <si>
    <t>社</t>
    <rPh sb="0" eb="1">
      <t>シャ</t>
    </rPh>
    <phoneticPr fontId="1"/>
  </si>
  <si>
    <t>自</t>
    <rPh sb="0" eb="1">
      <t>ジ</t>
    </rPh>
    <phoneticPr fontId="1"/>
  </si>
  <si>
    <t>分</t>
    <rPh sb="0" eb="1">
      <t>フン</t>
    </rPh>
    <phoneticPr fontId="1"/>
  </si>
  <si>
    <t>弱</t>
    <rPh sb="0" eb="1">
      <t>ジャク</t>
    </rPh>
    <phoneticPr fontId="1"/>
  </si>
  <si>
    <t>首</t>
    <rPh sb="0" eb="1">
      <t>クビ</t>
    </rPh>
    <phoneticPr fontId="1"/>
  </si>
  <si>
    <t>いっ</t>
    <phoneticPr fontId="1"/>
  </si>
  <si>
    <t>秋</t>
    <rPh sb="0" eb="1">
      <t>アキ</t>
    </rPh>
    <phoneticPr fontId="1"/>
  </si>
  <si>
    <t>祭</t>
    <rPh sb="0" eb="1">
      <t>マツ</t>
    </rPh>
    <phoneticPr fontId="1"/>
  </si>
  <si>
    <t>春</t>
    <rPh sb="0" eb="1">
      <t>ハル</t>
    </rPh>
    <phoneticPr fontId="1"/>
  </si>
  <si>
    <t>はる</t>
    <phoneticPr fontId="1"/>
  </si>
  <si>
    <t>しょ</t>
    <phoneticPr fontId="1"/>
  </si>
  <si>
    <t>読</t>
    <rPh sb="0" eb="1">
      <t>ヨ</t>
    </rPh>
    <phoneticPr fontId="1"/>
  </si>
  <si>
    <t>少</t>
    <rPh sb="0" eb="1">
      <t>ショウ</t>
    </rPh>
    <phoneticPr fontId="1"/>
  </si>
  <si>
    <t>筆</t>
    <rPh sb="0" eb="1">
      <t>フデ</t>
    </rPh>
    <phoneticPr fontId="1"/>
  </si>
  <si>
    <t>食</t>
    <rPh sb="0" eb="1">
      <t>ショク</t>
    </rPh>
    <phoneticPr fontId="1"/>
  </si>
  <si>
    <t>切</t>
    <rPh sb="0" eb="1">
      <t>キ</t>
    </rPh>
    <phoneticPr fontId="1"/>
  </si>
  <si>
    <t>西</t>
    <rPh sb="0" eb="1">
      <t>ニシ</t>
    </rPh>
    <phoneticPr fontId="1"/>
  </si>
  <si>
    <t>北</t>
    <rPh sb="0" eb="1">
      <t>キタ</t>
    </rPh>
    <phoneticPr fontId="1"/>
  </si>
  <si>
    <t>そら</t>
    <phoneticPr fontId="1"/>
  </si>
  <si>
    <t>声</t>
    <rPh sb="0" eb="1">
      <t>コエ</t>
    </rPh>
    <phoneticPr fontId="1"/>
  </si>
  <si>
    <t>星</t>
    <rPh sb="0" eb="1">
      <t>ホシ</t>
    </rPh>
    <phoneticPr fontId="1"/>
  </si>
  <si>
    <t>晴</t>
    <rPh sb="0" eb="1">
      <t>ハ</t>
    </rPh>
    <phoneticPr fontId="1"/>
  </si>
  <si>
    <t>船</t>
    <rPh sb="0" eb="1">
      <t>フネ</t>
    </rPh>
    <phoneticPr fontId="1"/>
  </si>
  <si>
    <t>乗</t>
    <rPh sb="0" eb="1">
      <t>ノ</t>
    </rPh>
    <phoneticPr fontId="1"/>
  </si>
  <si>
    <t>直</t>
    <rPh sb="0" eb="1">
      <t>チョク</t>
    </rPh>
    <phoneticPr fontId="1"/>
  </si>
  <si>
    <t>組</t>
    <rPh sb="0" eb="1">
      <t>クミ</t>
    </rPh>
    <phoneticPr fontId="1"/>
  </si>
  <si>
    <t>走</t>
    <rPh sb="0" eb="1">
      <t>ハシ</t>
    </rPh>
    <phoneticPr fontId="1"/>
  </si>
  <si>
    <t>はし</t>
    <phoneticPr fontId="1"/>
  </si>
  <si>
    <t>多</t>
    <rPh sb="0" eb="1">
      <t>オオ</t>
    </rPh>
    <phoneticPr fontId="1"/>
  </si>
  <si>
    <t>昼</t>
    <rPh sb="0" eb="1">
      <t>ヒル</t>
    </rPh>
    <phoneticPr fontId="1"/>
  </si>
  <si>
    <t>郷</t>
  </si>
  <si>
    <t>勤</t>
  </si>
  <si>
    <t>筋</t>
  </si>
  <si>
    <t>系</t>
  </si>
  <si>
    <t>敬</t>
  </si>
  <si>
    <t>警</t>
  </si>
  <si>
    <t>劇</t>
  </si>
  <si>
    <t>激</t>
  </si>
  <si>
    <t>穴</t>
  </si>
  <si>
    <t>絹</t>
  </si>
  <si>
    <t>権</t>
  </si>
  <si>
    <t>憲</t>
  </si>
  <si>
    <t>源</t>
  </si>
  <si>
    <t>厳</t>
  </si>
  <si>
    <t>己</t>
  </si>
  <si>
    <t>呼</t>
  </si>
  <si>
    <t>誤</t>
  </si>
  <si>
    <t>后</t>
  </si>
  <si>
    <t>孝</t>
  </si>
  <si>
    <t>皇</t>
  </si>
  <si>
    <t>紅</t>
  </si>
  <si>
    <t>差</t>
    <rPh sb="0" eb="1">
      <t>サ</t>
    </rPh>
    <phoneticPr fontId="1"/>
  </si>
  <si>
    <t>なまえ</t>
    <phoneticPr fontId="1"/>
  </si>
  <si>
    <t>体</t>
    <rPh sb="0" eb="1">
      <t>カラダ</t>
    </rPh>
    <phoneticPr fontId="1"/>
  </si>
  <si>
    <t>くも</t>
    <phoneticPr fontId="1"/>
  </si>
  <si>
    <t>引よみ</t>
    <rPh sb="0" eb="1">
      <t>ヒ</t>
    </rPh>
    <phoneticPr fontId="1"/>
  </si>
  <si>
    <t>羽よみ</t>
    <rPh sb="0" eb="1">
      <t>ハネ</t>
    </rPh>
    <phoneticPr fontId="1"/>
  </si>
  <si>
    <t>雲よみ</t>
    <rPh sb="0" eb="1">
      <t>クモ</t>
    </rPh>
    <phoneticPr fontId="1"/>
  </si>
  <si>
    <t>園よみ</t>
    <rPh sb="0" eb="1">
      <t>エン</t>
    </rPh>
    <phoneticPr fontId="1"/>
  </si>
  <si>
    <t>遠よみ</t>
    <rPh sb="0" eb="1">
      <t>トオ</t>
    </rPh>
    <phoneticPr fontId="1"/>
  </si>
  <si>
    <t>何よみ</t>
    <rPh sb="0" eb="1">
      <t>ナニ</t>
    </rPh>
    <phoneticPr fontId="1"/>
  </si>
  <si>
    <t>科よみ</t>
    <rPh sb="0" eb="1">
      <t>カ</t>
    </rPh>
    <phoneticPr fontId="1"/>
  </si>
  <si>
    <t>夏よみ</t>
    <rPh sb="0" eb="1">
      <t>ナツ</t>
    </rPh>
    <phoneticPr fontId="1"/>
  </si>
  <si>
    <t>家よみ</t>
    <rPh sb="0" eb="1">
      <t>イエ</t>
    </rPh>
    <phoneticPr fontId="1"/>
  </si>
  <si>
    <t>こえ</t>
    <phoneticPr fontId="1"/>
  </si>
  <si>
    <t>歌よみ</t>
    <rPh sb="0" eb="1">
      <t>ウタ</t>
    </rPh>
    <phoneticPr fontId="1"/>
  </si>
  <si>
    <t>画よみ</t>
    <rPh sb="0" eb="1">
      <t>ガ</t>
    </rPh>
    <phoneticPr fontId="1"/>
  </si>
  <si>
    <t>回よみ</t>
    <rPh sb="0" eb="1">
      <t>カイ</t>
    </rPh>
    <phoneticPr fontId="1"/>
  </si>
  <si>
    <t>会よみ</t>
    <rPh sb="0" eb="1">
      <t>カイ</t>
    </rPh>
    <phoneticPr fontId="1"/>
  </si>
  <si>
    <t>海よみ</t>
    <rPh sb="0" eb="1">
      <t>ウミ</t>
    </rPh>
    <phoneticPr fontId="1"/>
  </si>
  <si>
    <t>絵よみ</t>
    <rPh sb="0" eb="1">
      <t>エ</t>
    </rPh>
    <phoneticPr fontId="1"/>
  </si>
  <si>
    <t>外よみ</t>
    <rPh sb="0" eb="1">
      <t>ソト</t>
    </rPh>
    <phoneticPr fontId="1"/>
  </si>
  <si>
    <t>角よみ</t>
    <rPh sb="0" eb="1">
      <t>カク</t>
    </rPh>
    <phoneticPr fontId="1"/>
  </si>
  <si>
    <t>楽よみ</t>
    <rPh sb="0" eb="1">
      <t>ガク</t>
    </rPh>
    <phoneticPr fontId="1"/>
  </si>
  <si>
    <t>活よみ</t>
    <rPh sb="0" eb="1">
      <t>カツ</t>
    </rPh>
    <phoneticPr fontId="1"/>
  </si>
  <si>
    <t>間よみ</t>
    <rPh sb="0" eb="1">
      <t>アイダ</t>
    </rPh>
    <phoneticPr fontId="1"/>
  </si>
  <si>
    <t>丸よみ</t>
    <rPh sb="0" eb="1">
      <t>マル</t>
    </rPh>
    <phoneticPr fontId="1"/>
  </si>
  <si>
    <t>顔よみ</t>
    <rPh sb="0" eb="1">
      <t>カオ</t>
    </rPh>
    <phoneticPr fontId="1"/>
  </si>
  <si>
    <t>汽よみ</t>
    <rPh sb="0" eb="1">
      <t>キ</t>
    </rPh>
    <phoneticPr fontId="1"/>
  </si>
  <si>
    <t>岩よみ</t>
    <rPh sb="0" eb="1">
      <t>イワ</t>
    </rPh>
    <phoneticPr fontId="1"/>
  </si>
  <si>
    <t>育</t>
    <rPh sb="0" eb="1">
      <t>イク</t>
    </rPh>
    <phoneticPr fontId="1"/>
  </si>
  <si>
    <t>台</t>
    <rPh sb="0" eb="1">
      <t>ダイ</t>
    </rPh>
    <phoneticPr fontId="1"/>
  </si>
  <si>
    <t>風</t>
    <rPh sb="0" eb="1">
      <t>カゼ</t>
    </rPh>
    <phoneticPr fontId="1"/>
  </si>
  <si>
    <t>球</t>
    <rPh sb="0" eb="1">
      <t>キュウ</t>
    </rPh>
    <phoneticPr fontId="1"/>
  </si>
  <si>
    <t>池</t>
    <rPh sb="0" eb="1">
      <t>イケ</t>
    </rPh>
    <phoneticPr fontId="1"/>
  </si>
  <si>
    <t>電</t>
    <rPh sb="0" eb="1">
      <t>デン</t>
    </rPh>
    <phoneticPr fontId="1"/>
  </si>
  <si>
    <t>知</t>
    <rPh sb="0" eb="1">
      <t>シ</t>
    </rPh>
    <phoneticPr fontId="1"/>
  </si>
  <si>
    <t>当</t>
    <rPh sb="0" eb="1">
      <t>ア</t>
    </rPh>
    <phoneticPr fontId="1"/>
  </si>
  <si>
    <t>茶</t>
    <rPh sb="0" eb="1">
      <t>チャ</t>
    </rPh>
    <phoneticPr fontId="1"/>
  </si>
  <si>
    <t>果</t>
    <rPh sb="0" eb="1">
      <t>ハタシ</t>
    </rPh>
    <phoneticPr fontId="1"/>
  </si>
  <si>
    <t>結</t>
    <rPh sb="0" eb="1">
      <t>ムスブ</t>
    </rPh>
    <phoneticPr fontId="1"/>
  </si>
  <si>
    <t>貨</t>
    <rPh sb="0" eb="1">
      <t>カ</t>
    </rPh>
    <phoneticPr fontId="1"/>
  </si>
  <si>
    <t>課</t>
    <rPh sb="0" eb="1">
      <t>カ</t>
    </rPh>
    <phoneticPr fontId="1"/>
  </si>
  <si>
    <t>芽</t>
    <rPh sb="0" eb="1">
      <t>メ</t>
    </rPh>
    <phoneticPr fontId="1"/>
  </si>
  <si>
    <t>はつ</t>
    <phoneticPr fontId="1"/>
  </si>
  <si>
    <t>改</t>
    <rPh sb="0" eb="1">
      <t>アラタ</t>
    </rPh>
    <phoneticPr fontId="1"/>
  </si>
  <si>
    <t>械</t>
    <rPh sb="0" eb="1">
      <t>カイ</t>
    </rPh>
    <phoneticPr fontId="1"/>
  </si>
  <si>
    <t>機</t>
    <rPh sb="0" eb="1">
      <t>キ</t>
    </rPh>
    <phoneticPr fontId="1"/>
  </si>
  <si>
    <t>害</t>
    <rPh sb="0" eb="1">
      <t>ガイ</t>
    </rPh>
    <phoneticPr fontId="1"/>
  </si>
  <si>
    <t>馬よみ</t>
    <rPh sb="0" eb="1">
      <t>ウマ</t>
    </rPh>
    <phoneticPr fontId="1"/>
  </si>
  <si>
    <t>受よみ</t>
    <rPh sb="0" eb="1">
      <t>ウ</t>
    </rPh>
    <phoneticPr fontId="1"/>
  </si>
  <si>
    <t>州よみ</t>
    <rPh sb="0" eb="1">
      <t>シュウ</t>
    </rPh>
    <phoneticPr fontId="1"/>
  </si>
  <si>
    <t>終よみ</t>
    <rPh sb="0" eb="1">
      <t>オ</t>
    </rPh>
    <phoneticPr fontId="1"/>
  </si>
  <si>
    <t>重よみ</t>
    <rPh sb="0" eb="1">
      <t>オモ</t>
    </rPh>
    <phoneticPr fontId="1"/>
  </si>
  <si>
    <t>宿よみ</t>
    <rPh sb="0" eb="1">
      <t>ヤド</t>
    </rPh>
    <phoneticPr fontId="1"/>
  </si>
  <si>
    <t>所よみ</t>
    <rPh sb="0" eb="1">
      <t>トコロ</t>
    </rPh>
    <phoneticPr fontId="1"/>
  </si>
  <si>
    <t>暑よみ</t>
    <rPh sb="0" eb="1">
      <t>アツ</t>
    </rPh>
    <phoneticPr fontId="1"/>
  </si>
  <si>
    <t>商よみ</t>
    <rPh sb="0" eb="1">
      <t>ショウ</t>
    </rPh>
    <phoneticPr fontId="1"/>
  </si>
  <si>
    <t>章よみ</t>
    <rPh sb="0" eb="1">
      <t>ショウ</t>
    </rPh>
    <phoneticPr fontId="1"/>
  </si>
  <si>
    <t>勝よみ</t>
    <rPh sb="0" eb="1">
      <t>カ</t>
    </rPh>
    <phoneticPr fontId="1"/>
  </si>
  <si>
    <t>乗よみ</t>
    <rPh sb="0" eb="1">
      <t>ノ</t>
    </rPh>
    <phoneticPr fontId="1"/>
  </si>
  <si>
    <t>申よみ</t>
    <rPh sb="0" eb="1">
      <t>モウ</t>
    </rPh>
    <phoneticPr fontId="1"/>
  </si>
  <si>
    <t>身よみ</t>
    <rPh sb="0" eb="1">
      <t>ミ</t>
    </rPh>
    <phoneticPr fontId="1"/>
  </si>
  <si>
    <t>深よみ</t>
    <rPh sb="0" eb="1">
      <t>フカ</t>
    </rPh>
    <phoneticPr fontId="1"/>
  </si>
  <si>
    <t>進よみ</t>
    <rPh sb="0" eb="1">
      <t>スス</t>
    </rPh>
    <phoneticPr fontId="1"/>
  </si>
  <si>
    <t>街</t>
    <rPh sb="0" eb="1">
      <t>マチ</t>
    </rPh>
    <phoneticPr fontId="1"/>
  </si>
  <si>
    <t>各</t>
    <rPh sb="0" eb="1">
      <t>カク</t>
    </rPh>
    <phoneticPr fontId="1"/>
  </si>
  <si>
    <t>覚</t>
    <rPh sb="0" eb="1">
      <t>サトル</t>
    </rPh>
    <phoneticPr fontId="1"/>
  </si>
  <si>
    <t>官</t>
    <rPh sb="0" eb="1">
      <t>カン</t>
    </rPh>
    <phoneticPr fontId="1"/>
  </si>
  <si>
    <t>管</t>
    <rPh sb="0" eb="1">
      <t>クダ</t>
    </rPh>
    <phoneticPr fontId="1"/>
  </si>
  <si>
    <t>観</t>
    <rPh sb="0" eb="1">
      <t>カン</t>
    </rPh>
    <phoneticPr fontId="1"/>
  </si>
  <si>
    <t>願</t>
    <rPh sb="0" eb="1">
      <t>ネガ</t>
    </rPh>
    <phoneticPr fontId="1"/>
  </si>
  <si>
    <t>希</t>
    <rPh sb="0" eb="1">
      <t>マレ</t>
    </rPh>
    <phoneticPr fontId="1"/>
  </si>
  <si>
    <t>季</t>
    <rPh sb="0" eb="1">
      <t>キ</t>
    </rPh>
    <phoneticPr fontId="1"/>
  </si>
  <si>
    <t>降</t>
  </si>
  <si>
    <t>鋼</t>
  </si>
  <si>
    <t>刻</t>
  </si>
  <si>
    <t>穀</t>
  </si>
  <si>
    <t>骨</t>
  </si>
  <si>
    <t>困</t>
  </si>
  <si>
    <t>砂</t>
  </si>
  <si>
    <t>座</t>
  </si>
  <si>
    <t>済</t>
  </si>
  <si>
    <t>裁</t>
  </si>
  <si>
    <t>策</t>
  </si>
  <si>
    <t>湖</t>
    <rPh sb="0" eb="1">
      <t>ミズウミ</t>
    </rPh>
    <phoneticPr fontId="1"/>
  </si>
  <si>
    <t>号</t>
    <rPh sb="0" eb="1">
      <t>ゴウ</t>
    </rPh>
    <phoneticPr fontId="1"/>
  </si>
  <si>
    <t>緑よみ</t>
    <rPh sb="0" eb="1">
      <t>ミドリ</t>
    </rPh>
    <phoneticPr fontId="1"/>
  </si>
  <si>
    <t>問よみ</t>
    <rPh sb="0" eb="1">
      <t>モン</t>
    </rPh>
    <phoneticPr fontId="1"/>
  </si>
  <si>
    <t>病よみ</t>
    <rPh sb="0" eb="1">
      <t>ヤマイ</t>
    </rPh>
    <phoneticPr fontId="1"/>
  </si>
  <si>
    <t>球よみ</t>
    <rPh sb="0" eb="1">
      <t>キュウ</t>
    </rPh>
    <phoneticPr fontId="1"/>
  </si>
  <si>
    <t>歯よみ</t>
    <rPh sb="0" eb="1">
      <t>ハ</t>
    </rPh>
    <phoneticPr fontId="1"/>
  </si>
  <si>
    <t>仕よみ</t>
    <rPh sb="0" eb="1">
      <t>ツコウ</t>
    </rPh>
    <phoneticPr fontId="1"/>
  </si>
  <si>
    <t>事よみ</t>
    <rPh sb="0" eb="1">
      <t>コト</t>
    </rPh>
    <phoneticPr fontId="1"/>
  </si>
  <si>
    <t>次よみ</t>
    <rPh sb="0" eb="1">
      <t>ツギ</t>
    </rPh>
    <phoneticPr fontId="1"/>
  </si>
  <si>
    <t>向よみ</t>
    <rPh sb="0" eb="1">
      <t>ム</t>
    </rPh>
    <phoneticPr fontId="1"/>
  </si>
  <si>
    <t>待よみ</t>
    <rPh sb="0" eb="1">
      <t>マ</t>
    </rPh>
    <phoneticPr fontId="1"/>
  </si>
  <si>
    <t>葉よみ</t>
    <rPh sb="0" eb="1">
      <t>ハ</t>
    </rPh>
    <phoneticPr fontId="1"/>
  </si>
  <si>
    <t>集よみ</t>
    <rPh sb="0" eb="1">
      <t>シュウ</t>
    </rPh>
    <phoneticPr fontId="1"/>
  </si>
  <si>
    <t>薬よみ</t>
    <rPh sb="0" eb="1">
      <t>クスリ</t>
    </rPh>
    <phoneticPr fontId="1"/>
  </si>
  <si>
    <t>遊よみ</t>
    <rPh sb="0" eb="1">
      <t>アソ</t>
    </rPh>
    <phoneticPr fontId="1"/>
  </si>
  <si>
    <t>湯よみ</t>
    <rPh sb="0" eb="1">
      <t>ユ</t>
    </rPh>
    <phoneticPr fontId="1"/>
  </si>
  <si>
    <t>笛よみ</t>
    <rPh sb="0" eb="1">
      <t>フエ</t>
    </rPh>
    <phoneticPr fontId="1"/>
  </si>
  <si>
    <t>昭よみ</t>
    <rPh sb="0" eb="1">
      <t>アキラ</t>
    </rPh>
    <phoneticPr fontId="1"/>
  </si>
  <si>
    <t>習よみ</t>
    <rPh sb="0" eb="1">
      <t>ナラ</t>
    </rPh>
    <phoneticPr fontId="1"/>
  </si>
  <si>
    <t>真よみ</t>
    <rPh sb="0" eb="1">
      <t>シン</t>
    </rPh>
    <phoneticPr fontId="1"/>
  </si>
  <si>
    <t>息よみ</t>
    <rPh sb="0" eb="1">
      <t>イキ</t>
    </rPh>
    <phoneticPr fontId="1"/>
  </si>
  <si>
    <t>荷よみ</t>
    <rPh sb="0" eb="1">
      <t>ニ</t>
    </rPh>
    <phoneticPr fontId="1"/>
  </si>
  <si>
    <t>号よみ</t>
    <rPh sb="0" eb="1">
      <t>ゴウ</t>
    </rPh>
    <phoneticPr fontId="1"/>
  </si>
  <si>
    <t>皿</t>
    <rPh sb="0" eb="1">
      <t>サラ</t>
    </rPh>
    <phoneticPr fontId="1"/>
  </si>
  <si>
    <t>死</t>
    <rPh sb="0" eb="1">
      <t>シ</t>
    </rPh>
    <phoneticPr fontId="1"/>
  </si>
  <si>
    <t>使</t>
    <rPh sb="0" eb="1">
      <t>ツカ</t>
    </rPh>
    <phoneticPr fontId="1"/>
  </si>
  <si>
    <t>始</t>
    <rPh sb="0" eb="1">
      <t>ハジメ</t>
    </rPh>
    <phoneticPr fontId="1"/>
  </si>
  <si>
    <t>指</t>
    <rPh sb="0" eb="1">
      <t>ユビ</t>
    </rPh>
    <phoneticPr fontId="1"/>
  </si>
  <si>
    <t>歯</t>
    <rPh sb="0" eb="1">
      <t>ハ</t>
    </rPh>
    <phoneticPr fontId="1"/>
  </si>
  <si>
    <t>詩</t>
    <rPh sb="0" eb="1">
      <t>シ</t>
    </rPh>
    <phoneticPr fontId="1"/>
  </si>
  <si>
    <t>次</t>
    <rPh sb="0" eb="1">
      <t>ツギ</t>
    </rPh>
    <phoneticPr fontId="1"/>
  </si>
  <si>
    <t>持</t>
    <rPh sb="0" eb="1">
      <t>モ</t>
    </rPh>
    <phoneticPr fontId="1"/>
  </si>
  <si>
    <t>民</t>
  </si>
  <si>
    <t>無</t>
  </si>
  <si>
    <t>約</t>
  </si>
  <si>
    <t>勇</t>
  </si>
  <si>
    <t>要</t>
  </si>
  <si>
    <t>養</t>
  </si>
  <si>
    <t>浴</t>
  </si>
  <si>
    <t>利</t>
  </si>
  <si>
    <t>陸</t>
  </si>
  <si>
    <t>良</t>
  </si>
  <si>
    <t>料</t>
  </si>
  <si>
    <t>量</t>
  </si>
  <si>
    <t>輪</t>
  </si>
  <si>
    <t>類</t>
  </si>
  <si>
    <t>令</t>
  </si>
  <si>
    <t>冷</t>
  </si>
  <si>
    <t>例</t>
  </si>
  <si>
    <t>歴</t>
  </si>
  <si>
    <t>連</t>
  </si>
  <si>
    <t>老</t>
  </si>
  <si>
    <t>労</t>
  </si>
  <si>
    <t>録</t>
  </si>
  <si>
    <t>年</t>
    <rPh sb="0" eb="1">
      <t>トシ</t>
    </rPh>
    <phoneticPr fontId="1"/>
  </si>
  <si>
    <t>固</t>
    <rPh sb="0" eb="1">
      <t>カタム</t>
    </rPh>
    <phoneticPr fontId="1"/>
  </si>
  <si>
    <t>功</t>
    <rPh sb="0" eb="1">
      <t>コウ</t>
    </rPh>
    <phoneticPr fontId="1"/>
  </si>
  <si>
    <t>好</t>
    <rPh sb="0" eb="1">
      <t>ス</t>
    </rPh>
    <phoneticPr fontId="1"/>
  </si>
  <si>
    <t>候</t>
    <rPh sb="0" eb="1">
      <t>コウ</t>
    </rPh>
    <phoneticPr fontId="1"/>
  </si>
  <si>
    <t>航</t>
    <rPh sb="0" eb="1">
      <t>コウ</t>
    </rPh>
    <phoneticPr fontId="1"/>
  </si>
  <si>
    <t>康</t>
    <rPh sb="0" eb="1">
      <t>ヤス</t>
    </rPh>
    <phoneticPr fontId="1"/>
  </si>
  <si>
    <t>かわ</t>
    <phoneticPr fontId="1"/>
  </si>
  <si>
    <t>氷</t>
    <rPh sb="0" eb="1">
      <t>コオリ</t>
    </rPh>
    <phoneticPr fontId="1"/>
  </si>
  <si>
    <t>表</t>
    <rPh sb="0" eb="1">
      <t>ヒョウ</t>
    </rPh>
    <phoneticPr fontId="1"/>
  </si>
  <si>
    <t>秒</t>
    <rPh sb="0" eb="1">
      <t>ビョウ</t>
    </rPh>
    <phoneticPr fontId="1"/>
  </si>
  <si>
    <t>負</t>
    <rPh sb="0" eb="1">
      <t>マ</t>
    </rPh>
    <phoneticPr fontId="1"/>
  </si>
  <si>
    <t>部</t>
    <rPh sb="0" eb="1">
      <t>ブ</t>
    </rPh>
    <phoneticPr fontId="1"/>
  </si>
  <si>
    <t>洋</t>
    <rPh sb="0" eb="1">
      <t>ヨウ</t>
    </rPh>
    <phoneticPr fontId="1"/>
  </si>
  <si>
    <t>福</t>
    <rPh sb="0" eb="1">
      <t>フク</t>
    </rPh>
    <phoneticPr fontId="1"/>
  </si>
  <si>
    <t>建</t>
    <rPh sb="0" eb="1">
      <t>ケン</t>
    </rPh>
    <phoneticPr fontId="1"/>
  </si>
  <si>
    <t>平</t>
    <rPh sb="0" eb="1">
      <t>ヒラ</t>
    </rPh>
    <phoneticPr fontId="1"/>
  </si>
  <si>
    <t>返</t>
    <rPh sb="0" eb="1">
      <t>ヘン</t>
    </rPh>
    <phoneticPr fontId="1"/>
  </si>
  <si>
    <t>勉</t>
    <rPh sb="0" eb="1">
      <t>ベン</t>
    </rPh>
    <phoneticPr fontId="1"/>
  </si>
  <si>
    <t>命</t>
    <rPh sb="0" eb="1">
      <t>イノチ</t>
    </rPh>
    <phoneticPr fontId="1"/>
  </si>
  <si>
    <t>しょう</t>
    <phoneticPr fontId="1"/>
  </si>
  <si>
    <t>問</t>
    <rPh sb="0" eb="1">
      <t>モン</t>
    </rPh>
    <phoneticPr fontId="1"/>
  </si>
  <si>
    <t>役</t>
    <rPh sb="0" eb="1">
      <t>ヤク</t>
    </rPh>
    <phoneticPr fontId="1"/>
  </si>
  <si>
    <t>由</t>
    <rPh sb="0" eb="1">
      <t>ヨシ</t>
    </rPh>
    <phoneticPr fontId="1"/>
  </si>
  <si>
    <t>油</t>
    <rPh sb="0" eb="1">
      <t>アブラ</t>
    </rPh>
    <phoneticPr fontId="1"/>
  </si>
  <si>
    <t>有</t>
    <rPh sb="0" eb="1">
      <t>ア</t>
    </rPh>
    <phoneticPr fontId="1"/>
  </si>
  <si>
    <t>予</t>
    <rPh sb="0" eb="1">
      <t>ヨ</t>
    </rPh>
    <phoneticPr fontId="1"/>
  </si>
  <si>
    <t>羊</t>
    <rPh sb="0" eb="1">
      <t>ヒツジ</t>
    </rPh>
    <phoneticPr fontId="1"/>
  </si>
  <si>
    <t>葉</t>
    <rPh sb="0" eb="1">
      <t>ハ</t>
    </rPh>
    <phoneticPr fontId="1"/>
  </si>
  <si>
    <t>落</t>
    <rPh sb="0" eb="1">
      <t>オ</t>
    </rPh>
    <phoneticPr fontId="1"/>
  </si>
  <si>
    <t>旅</t>
    <rPh sb="0" eb="1">
      <t>タビ</t>
    </rPh>
    <phoneticPr fontId="1"/>
  </si>
  <si>
    <t>両</t>
    <rPh sb="0" eb="1">
      <t>リョウ</t>
    </rPh>
    <phoneticPr fontId="1"/>
  </si>
  <si>
    <t>緑</t>
    <rPh sb="0" eb="1">
      <t>ミドリ</t>
    </rPh>
    <phoneticPr fontId="1"/>
  </si>
  <si>
    <t>礼</t>
    <rPh sb="0" eb="1">
      <t>レイ</t>
    </rPh>
    <phoneticPr fontId="1"/>
  </si>
  <si>
    <t>失</t>
    <rPh sb="0" eb="1">
      <t>シツ</t>
    </rPh>
    <phoneticPr fontId="1"/>
  </si>
  <si>
    <t>列</t>
    <rPh sb="0" eb="1">
      <t>レツ</t>
    </rPh>
    <phoneticPr fontId="1"/>
  </si>
  <si>
    <t>練</t>
    <rPh sb="0" eb="1">
      <t>ネリ</t>
    </rPh>
    <phoneticPr fontId="1"/>
  </si>
  <si>
    <t>おお</t>
    <phoneticPr fontId="1"/>
  </si>
  <si>
    <t>様</t>
    <rPh sb="0" eb="1">
      <t>サマ</t>
    </rPh>
    <phoneticPr fontId="1"/>
  </si>
  <si>
    <t>楽</t>
    <rPh sb="0" eb="1">
      <t>タノ</t>
    </rPh>
    <phoneticPr fontId="1"/>
  </si>
  <si>
    <t>地</t>
    <rPh sb="0" eb="1">
      <t>チ</t>
    </rPh>
    <phoneticPr fontId="1"/>
  </si>
  <si>
    <t>事</t>
    <rPh sb="0" eb="1">
      <t>コト</t>
    </rPh>
    <phoneticPr fontId="1"/>
  </si>
  <si>
    <t>じつ</t>
    <phoneticPr fontId="1"/>
  </si>
  <si>
    <t>曜</t>
    <rPh sb="0" eb="1">
      <t>ヨウ</t>
    </rPh>
    <phoneticPr fontId="1"/>
  </si>
  <si>
    <t>あお</t>
    <phoneticPr fontId="1"/>
  </si>
  <si>
    <t>ぞら</t>
    <phoneticPr fontId="1"/>
  </si>
  <si>
    <t>か</t>
    <phoneticPr fontId="1"/>
  </si>
  <si>
    <t>絵</t>
    <rPh sb="0" eb="1">
      <t>エ</t>
    </rPh>
    <phoneticPr fontId="1"/>
  </si>
  <si>
    <t>参</t>
    <rPh sb="0" eb="1">
      <t>サン</t>
    </rPh>
    <phoneticPr fontId="1"/>
  </si>
  <si>
    <t>おんな</t>
    <phoneticPr fontId="1"/>
  </si>
  <si>
    <t>い</t>
    <phoneticPr fontId="1"/>
  </si>
  <si>
    <t>な</t>
    <phoneticPr fontId="1"/>
  </si>
  <si>
    <t>ねん</t>
    <phoneticPr fontId="1"/>
  </si>
  <si>
    <t>よう</t>
    <phoneticPr fontId="1"/>
  </si>
  <si>
    <t>び</t>
    <phoneticPr fontId="1"/>
  </si>
  <si>
    <t>ひ</t>
    <phoneticPr fontId="1"/>
  </si>
  <si>
    <t>にち</t>
    <phoneticPr fontId="1"/>
  </si>
  <si>
    <t>はい</t>
    <phoneticPr fontId="1"/>
  </si>
  <si>
    <t>にゅう</t>
    <phoneticPr fontId="1"/>
  </si>
  <si>
    <t>に</t>
    <phoneticPr fontId="1"/>
  </si>
  <si>
    <t>鳥</t>
    <rPh sb="0" eb="1">
      <t>トリ</t>
    </rPh>
    <phoneticPr fontId="1"/>
  </si>
  <si>
    <t>しろ</t>
    <phoneticPr fontId="1"/>
  </si>
  <si>
    <t>点</t>
    <rPh sb="0" eb="1">
      <t>テン</t>
    </rPh>
    <phoneticPr fontId="1"/>
  </si>
  <si>
    <t>ぶん</t>
    <phoneticPr fontId="1"/>
  </si>
  <si>
    <t>前</t>
    <rPh sb="0" eb="1">
      <t>マエ</t>
    </rPh>
    <phoneticPr fontId="1"/>
  </si>
  <si>
    <t>しん</t>
    <phoneticPr fontId="1"/>
  </si>
  <si>
    <t>半よみ</t>
    <rPh sb="0" eb="1">
      <t>ハン</t>
    </rPh>
    <phoneticPr fontId="1"/>
  </si>
  <si>
    <t>門よみ</t>
    <rPh sb="0" eb="1">
      <t>モン</t>
    </rPh>
    <phoneticPr fontId="1"/>
  </si>
  <si>
    <t>父よみ</t>
    <rPh sb="0" eb="1">
      <t>チチ</t>
    </rPh>
    <phoneticPr fontId="1"/>
  </si>
  <si>
    <t>風よみ</t>
    <rPh sb="0" eb="1">
      <t>カゼ</t>
    </rPh>
    <phoneticPr fontId="1"/>
  </si>
  <si>
    <t>分よみ</t>
    <rPh sb="0" eb="1">
      <t>ブン</t>
    </rPh>
    <phoneticPr fontId="1"/>
  </si>
  <si>
    <t>聞よみ</t>
    <rPh sb="0" eb="1">
      <t>キ</t>
    </rPh>
    <phoneticPr fontId="1"/>
  </si>
  <si>
    <t>米よみ</t>
    <rPh sb="0" eb="1">
      <t>コメ</t>
    </rPh>
    <phoneticPr fontId="1"/>
  </si>
  <si>
    <t>歩よみ</t>
    <rPh sb="0" eb="1">
      <t>アル</t>
    </rPh>
    <phoneticPr fontId="1"/>
  </si>
  <si>
    <t>母よみ</t>
    <rPh sb="0" eb="1">
      <t>ハハ</t>
    </rPh>
    <phoneticPr fontId="1"/>
  </si>
  <si>
    <t>方よみ</t>
    <rPh sb="0" eb="1">
      <t>カタ</t>
    </rPh>
    <phoneticPr fontId="1"/>
  </si>
  <si>
    <t>北よみ</t>
    <rPh sb="0" eb="1">
      <t>キタ</t>
    </rPh>
    <phoneticPr fontId="1"/>
  </si>
  <si>
    <t>親よみ</t>
    <rPh sb="0" eb="1">
      <t>オヤ</t>
    </rPh>
    <phoneticPr fontId="1"/>
  </si>
  <si>
    <t>図よみ</t>
    <rPh sb="0" eb="1">
      <t>ズ</t>
    </rPh>
    <phoneticPr fontId="1"/>
  </si>
  <si>
    <t>数よみ</t>
    <rPh sb="0" eb="1">
      <t>スウ</t>
    </rPh>
    <phoneticPr fontId="1"/>
  </si>
  <si>
    <t>西よみ</t>
    <rPh sb="0" eb="1">
      <t>ニシ</t>
    </rPh>
    <phoneticPr fontId="1"/>
  </si>
  <si>
    <t>声よみ</t>
    <rPh sb="0" eb="1">
      <t>コエ</t>
    </rPh>
    <phoneticPr fontId="1"/>
  </si>
  <si>
    <t>星よみ</t>
    <rPh sb="0" eb="1">
      <t>ホシ</t>
    </rPh>
    <phoneticPr fontId="1"/>
  </si>
  <si>
    <t>芸よみ</t>
    <rPh sb="0" eb="1">
      <t>ゲイ</t>
    </rPh>
    <phoneticPr fontId="1"/>
  </si>
  <si>
    <t>欠よみ</t>
    <rPh sb="0" eb="1">
      <t>ケツ</t>
    </rPh>
    <phoneticPr fontId="1"/>
  </si>
  <si>
    <t>結よみ</t>
    <rPh sb="0" eb="1">
      <t>ケツ</t>
    </rPh>
    <phoneticPr fontId="1"/>
  </si>
  <si>
    <t>県内の郡部と市部</t>
    <rPh sb="0" eb="2">
      <t>ケンナイ</t>
    </rPh>
    <rPh sb="3" eb="5">
      <t>グンブ</t>
    </rPh>
    <rPh sb="6" eb="8">
      <t>シブ</t>
    </rPh>
    <phoneticPr fontId="1"/>
  </si>
  <si>
    <t>新しい家を建てる</t>
  </si>
  <si>
    <t>あたら</t>
    <phoneticPr fontId="1"/>
  </si>
  <si>
    <t>建よみ</t>
    <rPh sb="0" eb="1">
      <t>タテ</t>
    </rPh>
    <phoneticPr fontId="1"/>
  </si>
  <si>
    <t>健よみ</t>
    <rPh sb="0" eb="1">
      <t>ケン</t>
    </rPh>
    <phoneticPr fontId="1"/>
  </si>
  <si>
    <t>験よみ</t>
    <rPh sb="0" eb="1">
      <t>ケン</t>
    </rPh>
    <phoneticPr fontId="1"/>
  </si>
  <si>
    <t>固よみ</t>
    <rPh sb="0" eb="1">
      <t>カタ</t>
    </rPh>
    <phoneticPr fontId="1"/>
  </si>
  <si>
    <t>功よみ</t>
    <rPh sb="0" eb="1">
      <t>コウ</t>
    </rPh>
    <phoneticPr fontId="1"/>
  </si>
  <si>
    <t>好よみ</t>
    <rPh sb="0" eb="1">
      <t>ス</t>
    </rPh>
    <phoneticPr fontId="1"/>
  </si>
  <si>
    <t>候よみ</t>
    <rPh sb="0" eb="1">
      <t>コウ</t>
    </rPh>
    <phoneticPr fontId="1"/>
  </si>
  <si>
    <t>航よみ</t>
    <rPh sb="0" eb="1">
      <t>コウ</t>
    </rPh>
    <phoneticPr fontId="1"/>
  </si>
  <si>
    <t>康よみ</t>
    <rPh sb="0" eb="1">
      <t>ヤス</t>
    </rPh>
    <phoneticPr fontId="1"/>
  </si>
  <si>
    <t>一ばんさいしょ</t>
    <rPh sb="0" eb="1">
      <t>イチ</t>
    </rPh>
    <phoneticPr fontId="1"/>
  </si>
  <si>
    <t>申</t>
    <rPh sb="0" eb="1">
      <t>モウ</t>
    </rPh>
    <phoneticPr fontId="1"/>
  </si>
  <si>
    <t>身</t>
    <rPh sb="0" eb="1">
      <t>ミ</t>
    </rPh>
    <phoneticPr fontId="1"/>
  </si>
  <si>
    <t>神</t>
    <rPh sb="0" eb="1">
      <t>カミ</t>
    </rPh>
    <phoneticPr fontId="1"/>
  </si>
  <si>
    <t>深</t>
    <rPh sb="0" eb="1">
      <t>フカ</t>
    </rPh>
    <phoneticPr fontId="1"/>
  </si>
  <si>
    <t>的</t>
  </si>
  <si>
    <t>典</t>
  </si>
  <si>
    <t>伝</t>
  </si>
  <si>
    <t>徒</t>
  </si>
  <si>
    <t>努</t>
  </si>
  <si>
    <t>灯</t>
  </si>
  <si>
    <t>堂</t>
  </si>
  <si>
    <t>働</t>
  </si>
  <si>
    <t>特</t>
  </si>
  <si>
    <t>得</t>
  </si>
  <si>
    <t>毒</t>
  </si>
  <si>
    <t>熱</t>
  </si>
  <si>
    <t>あかるくげん気なひと</t>
    <rPh sb="6" eb="7">
      <t>キ</t>
    </rPh>
    <phoneticPr fontId="1"/>
  </si>
  <si>
    <t>はちがつのつぎは九がつ</t>
    <rPh sb="8" eb="9">
      <t>キュウ</t>
    </rPh>
    <phoneticPr fontId="1"/>
  </si>
  <si>
    <t>く</t>
    <phoneticPr fontId="1"/>
  </si>
  <si>
    <t>やす</t>
    <phoneticPr fontId="1"/>
  </si>
  <si>
    <t>けがでがっこうを休む</t>
    <rPh sb="8" eb="9">
      <t>ヤス</t>
    </rPh>
    <phoneticPr fontId="1"/>
  </si>
  <si>
    <t>おお玉ころがし</t>
    <rPh sb="2" eb="3">
      <t>タマ</t>
    </rPh>
    <phoneticPr fontId="1"/>
  </si>
  <si>
    <t>だま</t>
    <phoneticPr fontId="1"/>
  </si>
  <si>
    <t>照よみ</t>
  </si>
  <si>
    <t>賞よみ</t>
  </si>
  <si>
    <t>臣よみ</t>
  </si>
  <si>
    <t>信よみ</t>
  </si>
  <si>
    <t>成よみ</t>
  </si>
  <si>
    <t>省よみ</t>
  </si>
  <si>
    <t>清よみ</t>
  </si>
  <si>
    <t>静よみ</t>
  </si>
  <si>
    <t>席よみ</t>
  </si>
  <si>
    <t>積よみ</t>
  </si>
  <si>
    <t>折よみ</t>
  </si>
  <si>
    <t>節よみ</t>
  </si>
  <si>
    <t>説よみ</t>
  </si>
  <si>
    <t>浅よみ</t>
  </si>
  <si>
    <t>戦よみ</t>
  </si>
  <si>
    <t>選よみ</t>
  </si>
  <si>
    <t>然よみ</t>
  </si>
  <si>
    <t>争よみ</t>
  </si>
  <si>
    <t>倉よみ</t>
  </si>
  <si>
    <t>巣よみ</t>
  </si>
  <si>
    <t>側よみ</t>
  </si>
  <si>
    <t>続よみ</t>
  </si>
  <si>
    <t>卒よみ</t>
  </si>
  <si>
    <t>孫よみ</t>
  </si>
  <si>
    <t>帯よみ</t>
  </si>
  <si>
    <t>隊よみ</t>
  </si>
  <si>
    <t>達よみ</t>
  </si>
  <si>
    <t>単よみ</t>
  </si>
  <si>
    <t>置よみ</t>
  </si>
  <si>
    <t>仲よみ</t>
  </si>
  <si>
    <t>貯よみ</t>
  </si>
  <si>
    <t>兆よみ</t>
  </si>
  <si>
    <t>腸よみ</t>
  </si>
  <si>
    <t>低よみ</t>
  </si>
  <si>
    <t>底よみ</t>
  </si>
  <si>
    <t>停よみ</t>
  </si>
  <si>
    <t>的よみ</t>
  </si>
  <si>
    <t>典よみ</t>
  </si>
  <si>
    <t>伝よみ</t>
  </si>
  <si>
    <t>徒よみ</t>
  </si>
  <si>
    <t>努よみ</t>
  </si>
  <si>
    <t>灯よみ</t>
  </si>
  <si>
    <t>堂よみ</t>
  </si>
  <si>
    <t>働よみ</t>
  </si>
  <si>
    <t>特よみ</t>
  </si>
  <si>
    <t>得よみ</t>
  </si>
  <si>
    <t>毒よみ</t>
  </si>
  <si>
    <t>熱よみ</t>
  </si>
  <si>
    <t>念よみ</t>
  </si>
  <si>
    <t>敗よみ</t>
  </si>
  <si>
    <t>梅よみ</t>
  </si>
  <si>
    <t>博よみ</t>
  </si>
  <si>
    <t>飯よみ</t>
  </si>
  <si>
    <t>飛よみ</t>
  </si>
  <si>
    <t>費よみ</t>
  </si>
  <si>
    <t>必よみ</t>
  </si>
  <si>
    <t>票よみ</t>
  </si>
  <si>
    <t>標よみ</t>
  </si>
  <si>
    <t>不よみ</t>
  </si>
  <si>
    <t>夫よみ</t>
  </si>
  <si>
    <t>付よみ</t>
  </si>
  <si>
    <t>府よみ</t>
  </si>
  <si>
    <t>副よみ</t>
  </si>
  <si>
    <t>粉よみ</t>
  </si>
  <si>
    <t>兵よみ</t>
  </si>
  <si>
    <t>別よみ</t>
  </si>
  <si>
    <t>辺よみ</t>
  </si>
  <si>
    <t>変よみ</t>
  </si>
  <si>
    <t>便よみ</t>
  </si>
  <si>
    <t>法よみ</t>
  </si>
  <si>
    <t>望よみ</t>
  </si>
  <si>
    <t>牧よみ</t>
  </si>
  <si>
    <t>末よみ</t>
  </si>
  <si>
    <t>満よみ</t>
  </si>
  <si>
    <t>未よみ</t>
  </si>
  <si>
    <t>脈よみ</t>
  </si>
  <si>
    <t>民よみ</t>
  </si>
  <si>
    <t>無よみ</t>
  </si>
  <si>
    <t>約よみ</t>
  </si>
  <si>
    <t>勇よみ</t>
  </si>
  <si>
    <t>要よみ</t>
  </si>
  <si>
    <t>養よみ</t>
  </si>
  <si>
    <t>浴よみ</t>
  </si>
  <si>
    <t>利よみ</t>
  </si>
  <si>
    <t>陸よみ</t>
  </si>
  <si>
    <t>良よみ</t>
  </si>
  <si>
    <t>料よみ</t>
  </si>
  <si>
    <t>量よみ</t>
  </si>
  <si>
    <t>輪よみ</t>
  </si>
  <si>
    <t>類よみ</t>
  </si>
  <si>
    <t>令よみ</t>
  </si>
  <si>
    <t>冷よみ</t>
  </si>
  <si>
    <t>例よみ</t>
  </si>
  <si>
    <t>歴よみ</t>
  </si>
  <si>
    <t>連よみ</t>
  </si>
  <si>
    <t>老よみ</t>
  </si>
  <si>
    <t>労よみ</t>
  </si>
  <si>
    <t>録よみ</t>
  </si>
  <si>
    <t>圧よみ</t>
  </si>
  <si>
    <t>移よみ</t>
  </si>
  <si>
    <t>因よみ</t>
  </si>
  <si>
    <t>永よみ</t>
  </si>
  <si>
    <t>営よみ</t>
  </si>
  <si>
    <t>衛よみ</t>
  </si>
  <si>
    <t>易よみ</t>
  </si>
  <si>
    <t>益よみ</t>
  </si>
  <si>
    <t>液よみ</t>
  </si>
  <si>
    <t>演よみ</t>
  </si>
  <si>
    <t>応よみ</t>
  </si>
  <si>
    <t>往よみ</t>
  </si>
  <si>
    <t>桜よみ</t>
  </si>
  <si>
    <t>恩よみ</t>
  </si>
  <si>
    <t>可よみ</t>
  </si>
  <si>
    <t>仮よみ</t>
  </si>
  <si>
    <t>価よみ</t>
  </si>
  <si>
    <t>河よみ</t>
  </si>
  <si>
    <t>過よみ</t>
  </si>
  <si>
    <t>賀よみ</t>
  </si>
  <si>
    <t>快よみ</t>
  </si>
  <si>
    <t>解よみ</t>
  </si>
  <si>
    <t>格よみ</t>
  </si>
  <si>
    <t>確よみ</t>
  </si>
  <si>
    <t>額よみ</t>
  </si>
  <si>
    <t>刊よみ</t>
  </si>
  <si>
    <t>幹よみ</t>
  </si>
  <si>
    <t>慣よみ</t>
  </si>
  <si>
    <t>眼よみ</t>
  </si>
  <si>
    <t>基よみ</t>
  </si>
  <si>
    <t>寄よみ</t>
  </si>
  <si>
    <t>規よみ</t>
  </si>
  <si>
    <t>技よみ</t>
  </si>
  <si>
    <t>義よみ</t>
  </si>
  <si>
    <t>逆よみ</t>
  </si>
  <si>
    <t>久よみ</t>
  </si>
  <si>
    <t>旧よみ</t>
  </si>
  <si>
    <t>居よみ</t>
  </si>
  <si>
    <t>許よみ</t>
  </si>
  <si>
    <t>境よみ</t>
  </si>
  <si>
    <t>均よみ</t>
  </si>
  <si>
    <t>禁よみ</t>
  </si>
  <si>
    <t>句よみ</t>
  </si>
  <si>
    <t>群よみ</t>
  </si>
  <si>
    <t>経よみ</t>
  </si>
  <si>
    <t>潔よみ</t>
  </si>
  <si>
    <t>件よみ</t>
  </si>
  <si>
    <t>券よみ</t>
  </si>
  <si>
    <t>険よみ</t>
  </si>
  <si>
    <t>検よみ</t>
  </si>
  <si>
    <t>限よみ</t>
  </si>
  <si>
    <t>現よみ</t>
  </si>
  <si>
    <t>減よみ</t>
  </si>
  <si>
    <t>故よみ</t>
  </si>
  <si>
    <t>個よみ</t>
  </si>
  <si>
    <t>護よみ</t>
  </si>
  <si>
    <t>効よみ</t>
  </si>
  <si>
    <t>厚よみ</t>
  </si>
  <si>
    <t>耕よみ</t>
  </si>
  <si>
    <t>鉱よみ</t>
  </si>
  <si>
    <t>構よみ</t>
  </si>
  <si>
    <t>興よみ</t>
  </si>
  <si>
    <t>講よみ</t>
  </si>
  <si>
    <t>混よみ</t>
  </si>
  <si>
    <t>査よみ</t>
  </si>
  <si>
    <t>再よみ</t>
  </si>
  <si>
    <t>災よみ</t>
  </si>
  <si>
    <t>妻よみ</t>
  </si>
  <si>
    <t>採よみ</t>
  </si>
  <si>
    <t>際よみ</t>
  </si>
  <si>
    <t>在よみ</t>
  </si>
  <si>
    <t>財よみ</t>
  </si>
  <si>
    <t>罪よみ</t>
  </si>
  <si>
    <t>雑よみ</t>
  </si>
  <si>
    <t>酸よみ</t>
  </si>
  <si>
    <t>賛よみ</t>
  </si>
  <si>
    <t>支よみ</t>
  </si>
  <si>
    <t>志よみ</t>
  </si>
  <si>
    <t>枝よみ</t>
  </si>
  <si>
    <t>師よみ</t>
  </si>
  <si>
    <t>資よみ</t>
  </si>
  <si>
    <t>飼よみ</t>
  </si>
  <si>
    <t>示よみ</t>
  </si>
  <si>
    <t>似よみ</t>
  </si>
  <si>
    <t>識よみ</t>
  </si>
  <si>
    <t>質よみ</t>
  </si>
  <si>
    <t>舎よみ</t>
  </si>
  <si>
    <t>謝よみ</t>
  </si>
  <si>
    <t>授よみ</t>
  </si>
  <si>
    <t>修よみ</t>
  </si>
  <si>
    <t>述よみ</t>
  </si>
  <si>
    <t>術よみ</t>
  </si>
  <si>
    <t>準よみ</t>
  </si>
  <si>
    <t>序よみ</t>
  </si>
  <si>
    <t>招よみ</t>
  </si>
  <si>
    <t>承よみ</t>
  </si>
  <si>
    <t>証よみ</t>
  </si>
  <si>
    <t>条よみ</t>
  </si>
  <si>
    <t>状よみ</t>
  </si>
  <si>
    <t>常よみ</t>
  </si>
  <si>
    <t>情よみ</t>
  </si>
  <si>
    <t>織よみ</t>
  </si>
  <si>
    <t>職よみ</t>
  </si>
  <si>
    <t>制よみ</t>
  </si>
  <si>
    <t>性よみ</t>
  </si>
  <si>
    <t>政よみ</t>
  </si>
  <si>
    <t>勢よみ</t>
  </si>
  <si>
    <t>精よみ</t>
  </si>
  <si>
    <t>製よみ</t>
  </si>
  <si>
    <t>税よみ</t>
  </si>
  <si>
    <t>責よみ</t>
  </si>
  <si>
    <t>績よみ</t>
  </si>
  <si>
    <t>接よみ</t>
  </si>
  <si>
    <t>設よみ</t>
  </si>
  <si>
    <t>舌よみ</t>
  </si>
  <si>
    <t>絶よみ</t>
  </si>
  <si>
    <t>銭よみ</t>
  </si>
  <si>
    <t>祖よみ</t>
  </si>
  <si>
    <t>素よみ</t>
  </si>
  <si>
    <t>総よみ</t>
  </si>
  <si>
    <t>造よみ</t>
  </si>
  <si>
    <t>像よみ</t>
  </si>
  <si>
    <t>増よみ</t>
  </si>
  <si>
    <t>則よみ</t>
  </si>
  <si>
    <t>測よみ</t>
  </si>
  <si>
    <t>属よみ</t>
  </si>
  <si>
    <t>率よみ</t>
  </si>
  <si>
    <t>損よみ</t>
  </si>
  <si>
    <t>退よみ</t>
  </si>
  <si>
    <t>貸よみ</t>
  </si>
  <si>
    <t>態よみ</t>
  </si>
  <si>
    <t>団よみ</t>
  </si>
  <si>
    <t>断よみ</t>
  </si>
  <si>
    <t>築よみ</t>
  </si>
  <si>
    <t>張よみ</t>
  </si>
  <si>
    <t>程よみ</t>
  </si>
  <si>
    <t>適よみ</t>
  </si>
  <si>
    <t>敵よみ</t>
  </si>
  <si>
    <t>統よみ</t>
  </si>
  <si>
    <t>銅よみ</t>
  </si>
  <si>
    <t>導よみ</t>
  </si>
  <si>
    <t>徳よみ</t>
  </si>
  <si>
    <t>独よみ</t>
  </si>
  <si>
    <t>任よみ</t>
  </si>
  <si>
    <t>燃よみ</t>
  </si>
  <si>
    <t>能よみ</t>
  </si>
  <si>
    <t>破よみ</t>
  </si>
  <si>
    <t>犯よみ</t>
  </si>
  <si>
    <t>判よみ</t>
  </si>
  <si>
    <t>版よみ</t>
  </si>
  <si>
    <t>比よみ</t>
  </si>
  <si>
    <t>肥よみ</t>
  </si>
  <si>
    <t>非よみ</t>
  </si>
  <si>
    <t>備よみ</t>
  </si>
  <si>
    <t>俵よみ</t>
  </si>
  <si>
    <t>評よみ</t>
  </si>
  <si>
    <t>貧よみ</t>
  </si>
  <si>
    <t>布よみ</t>
  </si>
  <si>
    <t>婦よみ</t>
  </si>
  <si>
    <t>富よみ</t>
  </si>
  <si>
    <t>武よみ</t>
  </si>
  <si>
    <t>復よみ</t>
  </si>
  <si>
    <t>複よみ</t>
  </si>
  <si>
    <t>仏よみ</t>
  </si>
  <si>
    <t>編よみ</t>
  </si>
  <si>
    <t>弁よみ</t>
  </si>
  <si>
    <t>保よみ</t>
  </si>
  <si>
    <t>墓よみ</t>
  </si>
  <si>
    <t>報よみ</t>
  </si>
  <si>
    <t>豊よみ</t>
  </si>
  <si>
    <t>防よみ</t>
  </si>
  <si>
    <t>貿よみ</t>
  </si>
  <si>
    <t>暴よみ</t>
  </si>
  <si>
    <t>務よみ</t>
  </si>
  <si>
    <t>夢よみ</t>
  </si>
  <si>
    <t>迷よみ</t>
  </si>
  <si>
    <t>綿よみ</t>
  </si>
  <si>
    <t>輸よみ</t>
  </si>
  <si>
    <t>余よみ</t>
  </si>
  <si>
    <t>預よみ</t>
  </si>
  <si>
    <t>容よみ</t>
  </si>
  <si>
    <t>略よみ</t>
  </si>
  <si>
    <t>留よみ</t>
  </si>
  <si>
    <t>領よみ</t>
  </si>
  <si>
    <t>異よみ</t>
  </si>
  <si>
    <t>遺よみ</t>
  </si>
  <si>
    <t>域よみ</t>
  </si>
  <si>
    <t>宇よみ</t>
  </si>
  <si>
    <t>映よみ</t>
  </si>
  <si>
    <t>延よみ</t>
  </si>
  <si>
    <t>沿よみ</t>
  </si>
  <si>
    <t>我よみ</t>
  </si>
  <si>
    <t>灰よみ</t>
  </si>
  <si>
    <t>拡よみ</t>
  </si>
  <si>
    <t>革よみ</t>
  </si>
  <si>
    <t>閣よみ</t>
  </si>
  <si>
    <t>割よみ</t>
  </si>
  <si>
    <t>株よみ</t>
  </si>
  <si>
    <t>干よみ</t>
  </si>
  <si>
    <t>巻よみ</t>
  </si>
  <si>
    <t>看よみ</t>
  </si>
  <si>
    <t>簡よみ</t>
  </si>
  <si>
    <t>危よみ</t>
  </si>
  <si>
    <t>机よみ</t>
  </si>
  <si>
    <t>揮よみ</t>
  </si>
  <si>
    <t>貴よみ</t>
  </si>
  <si>
    <t>疑よみ</t>
  </si>
  <si>
    <t>吸よみ</t>
  </si>
  <si>
    <t>供よみ</t>
  </si>
  <si>
    <t>胸よみ</t>
  </si>
  <si>
    <t>郷よみ</t>
  </si>
  <si>
    <t>勤よみ</t>
  </si>
  <si>
    <t>筋よみ</t>
  </si>
  <si>
    <t>系よみ</t>
  </si>
  <si>
    <t>敬よみ</t>
  </si>
  <si>
    <t>警よみ</t>
  </si>
  <si>
    <t>劇よみ</t>
  </si>
  <si>
    <t>激よみ</t>
  </si>
  <si>
    <t>穴よみ</t>
  </si>
  <si>
    <t>絹よみ</t>
  </si>
  <si>
    <t>権よみ</t>
  </si>
  <si>
    <t>憲よみ</t>
  </si>
  <si>
    <t>源よみ</t>
  </si>
  <si>
    <t>厳よみ</t>
  </si>
  <si>
    <t>己よみ</t>
  </si>
  <si>
    <t>呼よみ</t>
  </si>
  <si>
    <t>誤よみ</t>
  </si>
  <si>
    <t>后よみ</t>
  </si>
  <si>
    <t>孝よみ</t>
  </si>
  <si>
    <t>皇よみ</t>
  </si>
  <si>
    <t>紅よみ</t>
  </si>
  <si>
    <t>降よみ</t>
  </si>
  <si>
    <t>鋼よみ</t>
  </si>
  <si>
    <t>刻よみ</t>
  </si>
  <si>
    <t>穀よみ</t>
  </si>
  <si>
    <t>骨よみ</t>
  </si>
  <si>
    <t>困よみ</t>
  </si>
  <si>
    <t>砂よみ</t>
  </si>
  <si>
    <t>座よみ</t>
  </si>
  <si>
    <t>済よみ</t>
  </si>
  <si>
    <t>裁よみ</t>
  </si>
  <si>
    <t>策よみ</t>
  </si>
  <si>
    <t>冊よみ</t>
  </si>
  <si>
    <t>蚕よみ</t>
  </si>
  <si>
    <t>至よみ</t>
  </si>
  <si>
    <t>私よみ</t>
  </si>
  <si>
    <t>姿よみ</t>
  </si>
  <si>
    <t>視よみ</t>
  </si>
  <si>
    <t>詞よみ</t>
  </si>
  <si>
    <t>誌よみ</t>
  </si>
  <si>
    <t>磁よみ</t>
  </si>
  <si>
    <t>射よみ</t>
  </si>
  <si>
    <t>捨よみ</t>
  </si>
  <si>
    <t>尺よみ</t>
  </si>
  <si>
    <t>若よみ</t>
  </si>
  <si>
    <t>樹よみ</t>
  </si>
  <si>
    <t>収よみ</t>
  </si>
  <si>
    <t>宗よみ</t>
  </si>
  <si>
    <t>就よみ</t>
  </si>
  <si>
    <t>衆よみ</t>
  </si>
  <si>
    <t>従よみ</t>
  </si>
  <si>
    <t>縦よみ</t>
  </si>
  <si>
    <t>縮よみ</t>
  </si>
  <si>
    <t>熟よみ</t>
  </si>
  <si>
    <t>純よみ</t>
  </si>
  <si>
    <t>処よみ</t>
  </si>
  <si>
    <t>署よみ</t>
  </si>
  <si>
    <t>諸よみ</t>
  </si>
  <si>
    <t>除よみ</t>
  </si>
  <si>
    <t>将よみ</t>
  </si>
  <si>
    <t>傷よみ</t>
  </si>
  <si>
    <t>障よみ</t>
  </si>
  <si>
    <t>城よみ</t>
  </si>
  <si>
    <t>蒸よみ</t>
  </si>
  <si>
    <t>針よみ</t>
  </si>
  <si>
    <t>仁よみ</t>
  </si>
  <si>
    <t>垂よみ</t>
  </si>
  <si>
    <t>推よみ</t>
  </si>
  <si>
    <t>寸よみ</t>
  </si>
  <si>
    <t>盛よみ</t>
  </si>
  <si>
    <t>聖よみ</t>
  </si>
  <si>
    <t>誠よみ</t>
  </si>
  <si>
    <t>宣よみ</t>
  </si>
  <si>
    <t>専よみ</t>
  </si>
  <si>
    <t>泉よみ</t>
  </si>
  <si>
    <t>洗よみ</t>
  </si>
  <si>
    <t>染よみ</t>
  </si>
  <si>
    <t>善よみ</t>
  </si>
  <si>
    <t>奏よみ</t>
  </si>
  <si>
    <t>窓よみ</t>
  </si>
  <si>
    <t>創よみ</t>
  </si>
  <si>
    <t>装よみ</t>
  </si>
  <si>
    <t>層よみ</t>
  </si>
  <si>
    <t>操よみ</t>
  </si>
  <si>
    <t>蔵よみ</t>
  </si>
  <si>
    <t>臓よみ</t>
  </si>
  <si>
    <t>存よみ</t>
  </si>
  <si>
    <t>尊よみ</t>
  </si>
  <si>
    <t>宅よみ</t>
  </si>
  <si>
    <t>担よみ</t>
  </si>
  <si>
    <t>探よみ</t>
  </si>
  <si>
    <t>誕よみ</t>
  </si>
  <si>
    <t>段よみ</t>
  </si>
  <si>
    <t>暖よみ</t>
  </si>
  <si>
    <t>値よみ</t>
  </si>
  <si>
    <t>宙よみ</t>
  </si>
  <si>
    <t>忠よみ</t>
  </si>
  <si>
    <t>著よみ</t>
  </si>
  <si>
    <t>庁よみ</t>
  </si>
  <si>
    <t>頂よみ</t>
  </si>
  <si>
    <t>潮よみ</t>
  </si>
  <si>
    <t>賃よみ</t>
  </si>
  <si>
    <t>痛よみ</t>
  </si>
  <si>
    <t>展よみ</t>
  </si>
  <si>
    <t>討よみ</t>
  </si>
  <si>
    <t>党よみ</t>
  </si>
  <si>
    <t>糖よみ</t>
  </si>
  <si>
    <t>届よみ</t>
  </si>
  <si>
    <t>難よみ</t>
  </si>
  <si>
    <t>乳よみ</t>
  </si>
  <si>
    <t>認よみ</t>
  </si>
  <si>
    <t>納よみ</t>
  </si>
  <si>
    <t>脳よみ</t>
  </si>
  <si>
    <t>派よみ</t>
  </si>
  <si>
    <t>拝よみ</t>
  </si>
  <si>
    <t>背よみ</t>
  </si>
  <si>
    <t>肺よみ</t>
  </si>
  <si>
    <t>俳よみ</t>
  </si>
  <si>
    <t>班よみ</t>
  </si>
  <si>
    <t>晩よみ</t>
  </si>
  <si>
    <t>否よみ</t>
  </si>
  <si>
    <t>批よみ</t>
  </si>
  <si>
    <t>秘よみ</t>
  </si>
  <si>
    <t>腹よみ</t>
  </si>
  <si>
    <t>奮よみ</t>
  </si>
  <si>
    <t>並よみ</t>
  </si>
  <si>
    <t>陛よみ</t>
  </si>
  <si>
    <t>閉よみ</t>
  </si>
  <si>
    <t>片よみ</t>
  </si>
  <si>
    <t>補よみ</t>
  </si>
  <si>
    <t>暮よみ</t>
  </si>
  <si>
    <t>宝</t>
  </si>
  <si>
    <t>宝よみ</t>
  </si>
  <si>
    <t>訪よみ</t>
  </si>
  <si>
    <t>亡よみ</t>
  </si>
  <si>
    <t>忘よみ</t>
  </si>
  <si>
    <t>棒よみ</t>
  </si>
  <si>
    <t>枚よみ</t>
  </si>
  <si>
    <t>幕よみ</t>
  </si>
  <si>
    <t>密よみ</t>
  </si>
  <si>
    <t>盟よみ</t>
  </si>
  <si>
    <t>模よみ</t>
  </si>
  <si>
    <t>訳よみ</t>
  </si>
  <si>
    <t>郵よみ</t>
  </si>
  <si>
    <t>優よみ</t>
  </si>
  <si>
    <t>幼よみ</t>
  </si>
  <si>
    <t>欲よみ</t>
  </si>
  <si>
    <t>翌よみ</t>
  </si>
  <si>
    <t>乱よみ</t>
  </si>
  <si>
    <t>卵よみ</t>
  </si>
  <si>
    <t>覧よみ</t>
  </si>
  <si>
    <t>裏よみ</t>
  </si>
  <si>
    <t>律よみ</t>
  </si>
  <si>
    <t>臨よみ</t>
  </si>
  <si>
    <t>朗よみ</t>
  </si>
  <si>
    <t>論よみ</t>
  </si>
  <si>
    <t>いちばんは、金メダル</t>
    <rPh sb="6" eb="7">
      <t>キン</t>
    </rPh>
    <phoneticPr fontId="1"/>
  </si>
  <si>
    <t>とりが、空をとぶ</t>
    <rPh sb="4" eb="5">
      <t>ソラ</t>
    </rPh>
    <phoneticPr fontId="1"/>
  </si>
  <si>
    <t>水どうの水をのむ</t>
    <rPh sb="0" eb="1">
      <t>ミズ</t>
    </rPh>
    <rPh sb="4" eb="5">
      <t>ミズ</t>
    </rPh>
    <phoneticPr fontId="1"/>
  </si>
  <si>
    <t>よぞらには、月とほし</t>
    <rPh sb="6" eb="7">
      <t>ツキ</t>
    </rPh>
    <phoneticPr fontId="1"/>
  </si>
  <si>
    <t>ワンワンと犬がほえる</t>
    <rPh sb="5" eb="6">
      <t>イヌ</t>
    </rPh>
    <phoneticPr fontId="1"/>
  </si>
  <si>
    <t>みみできく、めで見る</t>
    <rPh sb="8" eb="9">
      <t>ミ</t>
    </rPh>
    <phoneticPr fontId="1"/>
  </si>
  <si>
    <t>み</t>
    <phoneticPr fontId="1"/>
  </si>
  <si>
    <t>いち、に、さん、し、五</t>
    <rPh sb="10" eb="11">
      <t>ゴ</t>
    </rPh>
    <phoneticPr fontId="1"/>
  </si>
  <si>
    <t>ご</t>
    <phoneticPr fontId="1"/>
  </si>
  <si>
    <t>めでみる、口でしゃべる</t>
    <rPh sb="5" eb="6">
      <t>クチ</t>
    </rPh>
    <phoneticPr fontId="1"/>
  </si>
  <si>
    <t>くち</t>
    <phoneticPr fontId="1"/>
  </si>
  <si>
    <t>しょうがっ校にいく</t>
    <rPh sb="5" eb="6">
      <t>コウ</t>
    </rPh>
    <phoneticPr fontId="1"/>
  </si>
  <si>
    <t>こう</t>
    <phoneticPr fontId="1"/>
  </si>
  <si>
    <t>右のはんたいは、ひだり</t>
    <rPh sb="0" eb="1">
      <t>ミギ</t>
    </rPh>
    <phoneticPr fontId="1"/>
  </si>
  <si>
    <t>左のはんたいは、みぎ</t>
    <rPh sb="0" eb="1">
      <t>ヒダリ</t>
    </rPh>
    <phoneticPr fontId="1"/>
  </si>
  <si>
    <t>毛糸でセーターを編む</t>
    <rPh sb="0" eb="2">
      <t>ケイト</t>
    </rPh>
    <rPh sb="8" eb="9">
      <t>ア</t>
    </rPh>
    <phoneticPr fontId="1"/>
  </si>
  <si>
    <t>あ</t>
    <phoneticPr fontId="1"/>
  </si>
  <si>
    <t>二年生のきょう室に入る</t>
    <rPh sb="0" eb="2">
      <t>ニネン</t>
    </rPh>
    <rPh sb="2" eb="3">
      <t>セイ</t>
    </rPh>
    <phoneticPr fontId="1"/>
  </si>
  <si>
    <t>に</t>
    <phoneticPr fontId="1"/>
  </si>
  <si>
    <t>はい</t>
    <phoneticPr fontId="1"/>
  </si>
  <si>
    <t>学校のそう立記念日</t>
  </si>
  <si>
    <t>お客さんを部屋に案内</t>
  </si>
  <si>
    <t>きゃく</t>
    <phoneticPr fontId="1"/>
  </si>
  <si>
    <t>今日の最高気温は五十度</t>
    <rPh sb="0" eb="2">
      <t>キョウ</t>
    </rPh>
    <rPh sb="8" eb="10">
      <t>ゴジュウ</t>
    </rPh>
    <phoneticPr fontId="1"/>
  </si>
  <si>
    <t>たよれる人に仕事を任す</t>
  </si>
  <si>
    <t>不格好な折り紙の馬</t>
  </si>
  <si>
    <t>外国に行って経験を積む</t>
    <rPh sb="0" eb="2">
      <t>ガイコク</t>
    </rPh>
    <rPh sb="3" eb="4">
      <t>イ</t>
    </rPh>
    <phoneticPr fontId="1"/>
  </si>
  <si>
    <t>負けていたが最後に逆転</t>
  </si>
  <si>
    <t>ぎゃく</t>
    <phoneticPr fontId="1"/>
  </si>
  <si>
    <t>てん</t>
    <phoneticPr fontId="1"/>
  </si>
  <si>
    <t>やま</t>
    <phoneticPr fontId="1"/>
  </si>
  <si>
    <t>週刊誌を毎週発行する</t>
  </si>
  <si>
    <t>はっ</t>
    <phoneticPr fontId="1"/>
  </si>
  <si>
    <t>効果的な方法を考える</t>
  </si>
  <si>
    <t>広い心で人の失敗を許す</t>
  </si>
  <si>
    <t>しっ</t>
    <phoneticPr fontId="1"/>
  </si>
  <si>
    <t>ぱい</t>
    <phoneticPr fontId="1"/>
  </si>
  <si>
    <t>ゆる</t>
    <phoneticPr fontId="1"/>
  </si>
  <si>
    <t>法案が国会で可決する</t>
  </si>
  <si>
    <t>こっ</t>
    <phoneticPr fontId="1"/>
  </si>
  <si>
    <t>かい</t>
    <phoneticPr fontId="1"/>
  </si>
  <si>
    <t>か</t>
    <phoneticPr fontId="1"/>
  </si>
  <si>
    <t>川が海に流れこむ河口</t>
  </si>
  <si>
    <t>なが</t>
    <phoneticPr fontId="1"/>
  </si>
  <si>
    <t>消費税をはらう</t>
  </si>
  <si>
    <t>我は海の子</t>
    <rPh sb="0" eb="1">
      <t>ワレ</t>
    </rPh>
    <rPh sb="2" eb="3">
      <t>ウミ</t>
    </rPh>
    <rPh sb="4" eb="5">
      <t>コ</t>
    </rPh>
    <phoneticPr fontId="1"/>
  </si>
  <si>
    <t>短歌と俳句</t>
  </si>
  <si>
    <t>森のくまさん・森りん</t>
    <rPh sb="0" eb="1">
      <t>モリ</t>
    </rPh>
    <rPh sb="7" eb="8">
      <t>モリ</t>
    </rPh>
    <phoneticPr fontId="1"/>
  </si>
  <si>
    <t>上・した</t>
    <rPh sb="0" eb="1">
      <t>ウエ</t>
    </rPh>
    <phoneticPr fontId="1"/>
  </si>
  <si>
    <t>世界中の国や地域の人</t>
  </si>
  <si>
    <t>宇ちゅう飛行士になる</t>
  </si>
  <si>
    <t>スクリーンに映画を映す</t>
  </si>
  <si>
    <t>同点で延長戦になる</t>
  </si>
  <si>
    <t>岸の近くの沿岸漁業</t>
  </si>
  <si>
    <t>白と黒で灰色を作る</t>
  </si>
  <si>
    <t>内閣総理大臣の仕事</t>
  </si>
  <si>
    <t>教育制度を改革する</t>
  </si>
  <si>
    <t>自分の役割を果たす</t>
  </si>
  <si>
    <t>木の切り株にすわる</t>
  </si>
  <si>
    <t>有名人の周りを取り巻く</t>
  </si>
  <si>
    <t>病気の祖父の看病をする</t>
  </si>
  <si>
    <t>この問題は簡単だ</t>
  </si>
  <si>
    <t>危険な場所に近寄らない</t>
  </si>
  <si>
    <t>オーケストラの指揮者</t>
  </si>
  <si>
    <t>自分の机とイスを運ぶ</t>
    <rPh sb="0" eb="2">
      <t>ジブン</t>
    </rPh>
    <rPh sb="3" eb="4">
      <t>ツクエ</t>
    </rPh>
    <rPh sb="8" eb="9">
      <t>ハコ</t>
    </rPh>
    <phoneticPr fontId="1"/>
  </si>
  <si>
    <t>貴重な時間を大切にする</t>
  </si>
  <si>
    <t>疑問が解決した</t>
  </si>
  <si>
    <t>お墓にお花を供える</t>
  </si>
  <si>
    <t>胸に手を当てて考える</t>
  </si>
  <si>
    <t>生まれ育った故郷の町</t>
  </si>
  <si>
    <t>父と母は会社に勤める</t>
  </si>
  <si>
    <t>運動をして筋肉をつける</t>
  </si>
  <si>
    <t>犯人が警察官につかまる</t>
  </si>
  <si>
    <t>体育館で人形劇を観る</t>
    <rPh sb="0" eb="3">
      <t>タイイクカン</t>
    </rPh>
    <rPh sb="4" eb="7">
      <t>ニンギョウゲキ</t>
    </rPh>
    <rPh sb="8" eb="9">
      <t>ミ</t>
    </rPh>
    <phoneticPr fontId="1"/>
  </si>
  <si>
    <t>道に落とし穴をほる</t>
  </si>
  <si>
    <t>五月三日は憲法記念日</t>
  </si>
  <si>
    <t>大切な基本的人権</t>
  </si>
  <si>
    <t>厳しい寒さがゆるむ</t>
  </si>
  <si>
    <t>ゲーム機の電源を切る</t>
  </si>
  <si>
    <t>先生が友達の名前を呼ぶ</t>
  </si>
  <si>
    <t>自己しょうかいをする</t>
  </si>
  <si>
    <t>両親を助ける親孝行な子</t>
  </si>
  <si>
    <t>天皇は、皇居に住む</t>
    <phoneticPr fontId="1"/>
  </si>
  <si>
    <t>鏡の前で赤い口紅をぬる</t>
  </si>
  <si>
    <t>鋼鉄のようにかたい意志</t>
  </si>
  <si>
    <t>午後から雨が降る</t>
  </si>
  <si>
    <t>電車の時刻表を見る</t>
  </si>
  <si>
    <t>米や麦などの穀物の生産</t>
  </si>
  <si>
    <t>白鳥座は夏の星座です</t>
  </si>
  <si>
    <t>宿題を済ませてから遊ぶ</t>
  </si>
  <si>
    <t>新しい解決策を練る</t>
  </si>
  <si>
    <t>本は一冊、二冊と数える</t>
  </si>
  <si>
    <t>蚕のまゆから糸をとる</t>
  </si>
  <si>
    <t>制服から私服に着がえる</t>
  </si>
  <si>
    <t>大至急、手紙をとどける</t>
  </si>
  <si>
    <t>右目の視力をはかる</t>
  </si>
  <si>
    <t>自分で作詞作曲をする</t>
  </si>
  <si>
    <t>駅の売店で週刊誌を買う</t>
  </si>
  <si>
    <t>方位磁石が北を指す</t>
  </si>
  <si>
    <t>病気の予防注射を受ける</t>
  </si>
  <si>
    <t>ごみ箱にごみを捨てる</t>
  </si>
  <si>
    <t>巻き尺で長さを測る</t>
  </si>
  <si>
    <t>大通りの桜の街路樹</t>
  </si>
  <si>
    <t>古新聞の回収</t>
  </si>
  <si>
    <t>仏教などの宗教</t>
  </si>
  <si>
    <t>卒業して会社に就職する</t>
  </si>
  <si>
    <t>国会の衆議院と参議院</t>
  </si>
  <si>
    <t>家来が王様の命令に従う</t>
  </si>
  <si>
    <t>横書きと縦書き</t>
  </si>
  <si>
    <t>服が縮んで小さくなる</t>
  </si>
  <si>
    <t>実が熟して食べごろ</t>
  </si>
  <si>
    <t>単純な問題と複雑な問題</t>
  </si>
  <si>
    <t>不用品を処分する</t>
  </si>
  <si>
    <t>世界諸国を旅する</t>
  </si>
  <si>
    <t>機械で岩を取り除く</t>
  </si>
  <si>
    <t>消毒液で傷を手当てする</t>
  </si>
  <si>
    <t>将来の夢は花屋さんです</t>
    <phoneticPr fontId="1"/>
  </si>
  <si>
    <t>故障した自動車の修理</t>
  </si>
  <si>
    <t>この町は城下町です</t>
  </si>
  <si>
    <t>蒸気機関車が走る</t>
    <rPh sb="6" eb="7">
      <t>ハシ</t>
    </rPh>
    <phoneticPr fontId="1"/>
  </si>
  <si>
    <t>針と糸で服をぬう</t>
  </si>
  <si>
    <t>仁愛の心で人を思いやる</t>
  </si>
  <si>
    <t>犬がよだれを垂らす</t>
  </si>
  <si>
    <t>事件の犯人を推理する</t>
  </si>
  <si>
    <t>指より小さい一寸法師</t>
  </si>
  <si>
    <t>大盛りカレーで満足</t>
  </si>
  <si>
    <t>オリンピックの聖火</t>
    <phoneticPr fontId="1"/>
  </si>
  <si>
    <t>誠心誠意仕事をする</t>
  </si>
  <si>
    <t>新商品を宣伝する</t>
  </si>
  <si>
    <t>温泉にのんびり入る</t>
  </si>
  <si>
    <t>手を石けんで洗う</t>
  </si>
  <si>
    <t>創立記念日で学校は休み</t>
  </si>
  <si>
    <t>楽器を使って合奏をする</t>
  </si>
  <si>
    <t>泳ぐ前に準備体操をする</t>
  </si>
  <si>
    <t>暑いので窓を開ける</t>
  </si>
  <si>
    <t>冷蔵庫でお茶を冷やす</t>
  </si>
  <si>
    <t>保存状態が良いミイラ</t>
  </si>
  <si>
    <t>少数意見も尊重する</t>
  </si>
  <si>
    <t>宅配便で荷物を送る</t>
  </si>
  <si>
    <t>担任の先生は男性です</t>
  </si>
  <si>
    <t>広い海で白クジラを探す</t>
  </si>
  <si>
    <t>誕生日のケーキを食べた</t>
  </si>
  <si>
    <t>春のような暖かい日</t>
  </si>
  <si>
    <t>階段を上って二階に行く</t>
  </si>
  <si>
    <t>三回宙返りで金メダル</t>
  </si>
  <si>
    <t>命令を忠実に守る犬</t>
  </si>
  <si>
    <t>気象庁が台風情報を出す</t>
  </si>
  <si>
    <t>台風で高潮注意報が出る</t>
  </si>
  <si>
    <t>高い山の頂上に着く</t>
  </si>
  <si>
    <t>電車の運賃をはらう</t>
  </si>
  <si>
    <t>虫歯がズキズキ痛い</t>
  </si>
  <si>
    <t>夏休みの作品を展示する</t>
  </si>
  <si>
    <t>選挙で政党名で投票する</t>
    <rPh sb="7" eb="9">
      <t>トウヒョウ</t>
    </rPh>
    <phoneticPr fontId="1"/>
  </si>
  <si>
    <t>砂糖と塩を入れる</t>
    <rPh sb="5" eb="6">
      <t>イ</t>
    </rPh>
    <phoneticPr fontId="1"/>
  </si>
  <si>
    <t>問題点を検討する</t>
  </si>
  <si>
    <t>欠席者に手紙を届ける</t>
  </si>
  <si>
    <t>易しい本と難しい本</t>
  </si>
  <si>
    <t>よく冷えた牛乳を飲む</t>
  </si>
  <si>
    <t>世界が認める美しい景色</t>
  </si>
  <si>
    <t>注文の品を納める</t>
  </si>
  <si>
    <t>頭を打って脳波を取る</t>
  </si>
  <si>
    <t>派出所のおまわりさん</t>
  </si>
  <si>
    <t>朝日に手を合わせて拝む</t>
  </si>
  <si>
    <t>背が低い人と高い人</t>
  </si>
  <si>
    <t>学級を六つの班に分ける</t>
  </si>
  <si>
    <t>朝昼晩に飲む薬</t>
  </si>
  <si>
    <t>友達の安否を確にんする</t>
  </si>
  <si>
    <t>食べ過ぎてお腹いっぱい</t>
  </si>
  <si>
    <t>天のう陛下</t>
    <rPh sb="0" eb="1">
      <t>テン</t>
    </rPh>
    <rPh sb="3" eb="5">
      <t>ヘイカ</t>
    </rPh>
    <phoneticPr fontId="1"/>
  </si>
  <si>
    <t>興奮する素晴らしい試合</t>
    <rPh sb="0" eb="2">
      <t>コウフン</t>
    </rPh>
    <rPh sb="4" eb="6">
      <t>スバ</t>
    </rPh>
    <rPh sb="9" eb="11">
      <t>シアイ</t>
    </rPh>
    <phoneticPr fontId="1"/>
  </si>
  <si>
    <t>片手ではなく両手で持つ</t>
    <phoneticPr fontId="1"/>
  </si>
  <si>
    <t>宿題をうっかり忘れる</t>
    <phoneticPr fontId="1"/>
  </si>
  <si>
    <t>花火大会で臨時停車する</t>
    <rPh sb="0" eb="4">
      <t>ハナビタイカイ</t>
    </rPh>
    <rPh sb="5" eb="9">
      <t>リンジテイシャ</t>
    </rPh>
    <phoneticPr fontId="1"/>
  </si>
  <si>
    <t>話し合って結論を出す</t>
    <phoneticPr fontId="1"/>
  </si>
  <si>
    <t>天のうと、こう后の写真</t>
    <phoneticPr fontId="1"/>
  </si>
  <si>
    <t>すっぱい梅干しを食べる</t>
    <phoneticPr fontId="1"/>
  </si>
  <si>
    <t>あお</t>
    <phoneticPr fontId="1"/>
  </si>
  <si>
    <t>きょ</t>
    <phoneticPr fontId="1"/>
  </si>
  <si>
    <t>か</t>
    <phoneticPr fontId="1"/>
  </si>
  <si>
    <t>こう</t>
    <phoneticPr fontId="1"/>
  </si>
  <si>
    <t>ほう</t>
    <phoneticPr fontId="1"/>
  </si>
  <si>
    <t>さん</t>
    <phoneticPr fontId="1"/>
  </si>
  <si>
    <t>かわ</t>
    <phoneticPr fontId="1"/>
  </si>
  <si>
    <t>せい</t>
    <phoneticPr fontId="1"/>
  </si>
  <si>
    <t>とう</t>
    <phoneticPr fontId="1"/>
  </si>
  <si>
    <t>こく</t>
    <phoneticPr fontId="1"/>
  </si>
  <si>
    <t>ま</t>
    <phoneticPr fontId="1"/>
  </si>
  <si>
    <t>と</t>
    <phoneticPr fontId="1"/>
  </si>
  <si>
    <t>がい</t>
    <phoneticPr fontId="1"/>
  </si>
  <si>
    <t>う</t>
    <phoneticPr fontId="1"/>
  </si>
  <si>
    <t>かく</t>
    <phoneticPr fontId="1"/>
  </si>
  <si>
    <t>かっ</t>
    <phoneticPr fontId="1"/>
  </si>
  <si>
    <t>ご</t>
    <phoneticPr fontId="1"/>
  </si>
  <si>
    <t>かんが</t>
    <phoneticPr fontId="1"/>
  </si>
  <si>
    <t>おお</t>
    <phoneticPr fontId="1"/>
  </si>
  <si>
    <t>かん</t>
    <phoneticPr fontId="1"/>
  </si>
  <si>
    <t>い</t>
    <phoneticPr fontId="1"/>
  </si>
  <si>
    <t>あ</t>
    <phoneticPr fontId="1"/>
  </si>
  <si>
    <t>ひと</t>
    <phoneticPr fontId="1"/>
  </si>
  <si>
    <t>かい</t>
    <phoneticPr fontId="1"/>
  </si>
  <si>
    <t>ふる</t>
    <phoneticPr fontId="1"/>
  </si>
  <si>
    <t>しん</t>
    <phoneticPr fontId="1"/>
  </si>
  <si>
    <t>けつ</t>
    <phoneticPr fontId="1"/>
  </si>
  <si>
    <t>がみ</t>
    <phoneticPr fontId="1"/>
  </si>
  <si>
    <t>みち</t>
    <phoneticPr fontId="1"/>
  </si>
  <si>
    <t>しょう</t>
    <phoneticPr fontId="1"/>
  </si>
  <si>
    <t>けん</t>
    <phoneticPr fontId="1"/>
  </si>
  <si>
    <t>きん</t>
    <phoneticPr fontId="1"/>
  </si>
  <si>
    <t>つよ</t>
    <phoneticPr fontId="1"/>
  </si>
  <si>
    <t>じ</t>
    <phoneticPr fontId="1"/>
  </si>
  <si>
    <t>たい</t>
    <phoneticPr fontId="1"/>
  </si>
  <si>
    <t>よ</t>
    <phoneticPr fontId="1"/>
  </si>
  <si>
    <t>まえ</t>
    <phoneticPr fontId="1"/>
  </si>
  <si>
    <t>いろ</t>
    <phoneticPr fontId="1"/>
  </si>
  <si>
    <t>そく</t>
    <phoneticPr fontId="1"/>
  </si>
  <si>
    <t>ねん</t>
    <phoneticPr fontId="1"/>
  </si>
  <si>
    <t>はなし</t>
    <phoneticPr fontId="1"/>
  </si>
  <si>
    <t>し</t>
    <phoneticPr fontId="1"/>
  </si>
  <si>
    <t>よろこ</t>
    <phoneticPr fontId="1"/>
  </si>
  <si>
    <t>じっ</t>
    <phoneticPr fontId="1"/>
  </si>
  <si>
    <t>にし</t>
    <phoneticPr fontId="1"/>
  </si>
  <si>
    <t>ふく</t>
    <phoneticPr fontId="1"/>
  </si>
  <si>
    <t>しょ</t>
    <phoneticPr fontId="1"/>
  </si>
  <si>
    <t>ひ</t>
    <phoneticPr fontId="1"/>
  </si>
  <si>
    <t>生活態度を改める</t>
    <phoneticPr fontId="1"/>
  </si>
  <si>
    <t>ぶん</t>
    <phoneticPr fontId="1"/>
  </si>
  <si>
    <t>あらた</t>
    <phoneticPr fontId="1"/>
  </si>
  <si>
    <t>そう</t>
    <phoneticPr fontId="1"/>
  </si>
  <si>
    <t>ちょく</t>
    <phoneticPr fontId="1"/>
  </si>
  <si>
    <t>ごと</t>
    <phoneticPr fontId="1"/>
  </si>
  <si>
    <t>よう</t>
    <phoneticPr fontId="1"/>
  </si>
  <si>
    <t>どう</t>
    <phoneticPr fontId="1"/>
  </si>
  <si>
    <t>深い海の底は水圧が高い</t>
  </si>
  <si>
    <t>西から東に移動する</t>
  </si>
  <si>
    <t>失敗した原因をさぐる</t>
  </si>
  <si>
    <t>永遠に語りつがれる</t>
  </si>
  <si>
    <t>二十四時間営業のお店</t>
  </si>
  <si>
    <t>人工衛星を打ち上げる</t>
  </si>
  <si>
    <t>むずかしい本と易しい本</t>
  </si>
  <si>
    <t>ぼくの血液型はO型です</t>
  </si>
  <si>
    <t>まず、応急手当てをする</t>
  </si>
  <si>
    <t>道にまよって右往左往</t>
  </si>
  <si>
    <t>桜がさいたら一年生</t>
  </si>
  <si>
    <t>つるが恩返しをする</t>
  </si>
  <si>
    <t>大特価セールで大安売り</t>
  </si>
  <si>
    <t>家でのんびり過ごす</t>
  </si>
  <si>
    <t>なん問を解決する</t>
  </si>
  <si>
    <t>商品に高い金額をつける</t>
  </si>
  <si>
    <t>新幹線で東京に行く</t>
  </si>
  <si>
    <t>慣れた手つきで紙を折る</t>
  </si>
  <si>
    <t>眼科で目をみてもらう</t>
  </si>
  <si>
    <t>三角定規で線を引く</t>
  </si>
  <si>
    <t>久しぶりに友達に会う</t>
  </si>
  <si>
    <t>旧式の機械を新式にする</t>
  </si>
  <si>
    <t>大昔の住居のあと</t>
  </si>
  <si>
    <t>生死の境をさまよう</t>
  </si>
  <si>
    <t>テストの平均点は八十点</t>
  </si>
  <si>
    <t>立ち入り禁止場所に入る</t>
  </si>
  <si>
    <t>新聞にのった事件</t>
  </si>
  <si>
    <t>えい画の入場券を買う</t>
  </si>
  <si>
    <t>険しい山道を登る</t>
  </si>
  <si>
    <t>病気をして体重が減った</t>
  </si>
  <si>
    <t>集合写真と個人写真</t>
  </si>
  <si>
    <t>負しょう者を救護する</t>
  </si>
  <si>
    <t>うすい本と厚い本</t>
  </si>
  <si>
    <t>クワで畑を耕す</t>
  </si>
  <si>
    <t>炭鉱で石炭をほる</t>
  </si>
  <si>
    <t>カメラを両手で構える</t>
    <phoneticPr fontId="1"/>
  </si>
  <si>
    <t>興味本位で集まる</t>
  </si>
  <si>
    <t>夏期講習を受ける</t>
  </si>
  <si>
    <t>道路で交通量調査を行う</t>
  </si>
  <si>
    <t>別れた友達と再会した</t>
  </si>
  <si>
    <t>地しんや台風などの災害</t>
  </si>
  <si>
    <t>結こんして夫と妻になる</t>
  </si>
  <si>
    <t>山に山菜採りに行く</t>
  </si>
  <si>
    <t>理ろんより実際に試す</t>
  </si>
  <si>
    <t>全財産を投げ打つ</t>
  </si>
  <si>
    <t>おかした罪をつぐなう</t>
  </si>
  <si>
    <t>勝手に生えた庭の雑草</t>
  </si>
  <si>
    <t>炭酸飲料はさとうが多い</t>
  </si>
  <si>
    <t>アサガオの支柱を立てる</t>
  </si>
  <si>
    <t>強い意志で行動する</t>
  </si>
  <si>
    <t>太い道が枝分かれする</t>
  </si>
  <si>
    <t>一すん法師がおにと戦う</t>
  </si>
  <si>
    <t>資料集を使って調べる</t>
  </si>
  <si>
    <t>犬を三びき飼っている</t>
  </si>
  <si>
    <t>部下に指示をする</t>
  </si>
  <si>
    <t>本を読んで知識を得る</t>
  </si>
  <si>
    <t>先生に質問をする</t>
  </si>
  <si>
    <t>感謝の気持ちを伝える</t>
  </si>
  <si>
    <t>国語の授業が始まる合図</t>
  </si>
  <si>
    <t>主語と述語がある文</t>
  </si>
  <si>
    <t>病院で手術をする</t>
  </si>
  <si>
    <t>決勝戦の前に準決勝</t>
  </si>
  <si>
    <t>順序良くならぶ</t>
  </si>
  <si>
    <t>友達を家に招待する</t>
  </si>
  <si>
    <t>無理を承知でお願いする</t>
  </si>
  <si>
    <t>条約は国同士の約束</t>
  </si>
  <si>
    <t>平常通りになった</t>
    <phoneticPr fontId="1"/>
  </si>
  <si>
    <t>先生が職員室にもどる</t>
  </si>
  <si>
    <t>制止をふり切り出て行く</t>
  </si>
  <si>
    <t>選挙で選ばれた政治家</t>
  </si>
  <si>
    <t>安全性を高める努力</t>
    <phoneticPr fontId="1"/>
  </si>
  <si>
    <t>玉が勢い良く飛び出す</t>
  </si>
  <si>
    <t>精神を集中してジャンプ</t>
  </si>
  <si>
    <t>母さん特製のたまご焼き</t>
  </si>
  <si>
    <t>人の失敗を責めるな</t>
  </si>
  <si>
    <t>漢字の成績が上がる</t>
  </si>
  <si>
    <t>ビルを建設する</t>
  </si>
  <si>
    <t>チェっと舌打ちをする</t>
  </si>
  <si>
    <t>絶体絶命のピンチ</t>
  </si>
  <si>
    <t>さい銭箱にお金を入れる</t>
  </si>
  <si>
    <t>父や母の母を祖母という</t>
  </si>
  <si>
    <t>素材を生かした料理</t>
  </si>
  <si>
    <t>総理大臣が外国に行く</t>
  </si>
  <si>
    <t>この家は木造の建物です</t>
  </si>
  <si>
    <t>望遠鏡で天体観測をする</t>
  </si>
  <si>
    <t>金銀鉄は金属の仲間です</t>
    <phoneticPr fontId="1"/>
  </si>
  <si>
    <t>台風で損害を受ける</t>
  </si>
  <si>
    <t>入院して三日目に退院</t>
    <phoneticPr fontId="1"/>
  </si>
  <si>
    <t>かさがない人に貸す</t>
    <phoneticPr fontId="1"/>
  </si>
  <si>
    <t>横断歩道をわたる</t>
  </si>
  <si>
    <t>この家は建築して十年</t>
  </si>
  <si>
    <t>糸をぴーんと引っ張る</t>
  </si>
  <si>
    <t>宿題を先生に提出する</t>
  </si>
  <si>
    <t>提</t>
    <rPh sb="0" eb="1">
      <t>テイ</t>
    </rPh>
    <phoneticPr fontId="1"/>
  </si>
  <si>
    <t>けがの程度を調べる</t>
  </si>
  <si>
    <t>秋は運動に適した季節</t>
  </si>
  <si>
    <t>敵と味方に分かれて戦う</t>
  </si>
  <si>
    <t>伝統工芸を受けつぐ</t>
  </si>
  <si>
    <t>おしくも三位で銅メダル</t>
  </si>
  <si>
    <t>白バイが選手を先導する</t>
  </si>
  <si>
    <t>一時間目は道徳です</t>
  </si>
  <si>
    <t>紙に火をつけて燃やす</t>
  </si>
  <si>
    <t>未来を知る予知能力</t>
  </si>
  <si>
    <t>勝ち負けを判定する</t>
  </si>
  <si>
    <t>水を四角い容器に入れる</t>
  </si>
  <si>
    <t>細かい所を省略する</t>
  </si>
  <si>
    <t>バスの停留所で待つ</t>
    <phoneticPr fontId="1"/>
  </si>
  <si>
    <t>領土問題から戦争になる</t>
  </si>
  <si>
    <t>同性の友達と異性の友達</t>
  </si>
  <si>
    <t>シルクロードは絹の道</t>
  </si>
  <si>
    <t>うみ</t>
    <phoneticPr fontId="1"/>
  </si>
  <si>
    <t>あつ</t>
    <phoneticPr fontId="1"/>
  </si>
  <si>
    <t>たか</t>
    <phoneticPr fontId="1"/>
  </si>
  <si>
    <t>ひがし</t>
    <phoneticPr fontId="1"/>
  </si>
  <si>
    <t>い</t>
    <phoneticPr fontId="1"/>
  </si>
  <si>
    <t>どう</t>
    <phoneticPr fontId="1"/>
  </si>
  <si>
    <t>しっ</t>
    <phoneticPr fontId="1"/>
  </si>
  <si>
    <t>げん</t>
    <phoneticPr fontId="1"/>
  </si>
  <si>
    <t>いん</t>
    <phoneticPr fontId="1"/>
  </si>
  <si>
    <t>えん</t>
    <phoneticPr fontId="1"/>
  </si>
  <si>
    <t>かた</t>
    <phoneticPr fontId="1"/>
  </si>
  <si>
    <t>に</t>
    <phoneticPr fontId="1"/>
  </si>
  <si>
    <t>じゅう</t>
    <phoneticPr fontId="1"/>
  </si>
  <si>
    <t>よ</t>
    <phoneticPr fontId="1"/>
  </si>
  <si>
    <t>かん</t>
    <phoneticPr fontId="1"/>
  </si>
  <si>
    <t>えい</t>
    <phoneticPr fontId="1"/>
  </si>
  <si>
    <t>ぎょう</t>
    <phoneticPr fontId="1"/>
  </si>
  <si>
    <t>あ</t>
    <phoneticPr fontId="1"/>
  </si>
  <si>
    <t>やさ</t>
    <phoneticPr fontId="1"/>
  </si>
  <si>
    <t>ほん</t>
    <phoneticPr fontId="1"/>
  </si>
  <si>
    <t>だい</t>
    <phoneticPr fontId="1"/>
  </si>
  <si>
    <t>えき</t>
    <phoneticPr fontId="1"/>
  </si>
  <si>
    <t>けつ</t>
    <phoneticPr fontId="1"/>
  </si>
  <si>
    <t>がた</t>
    <phoneticPr fontId="1"/>
  </si>
  <si>
    <t>がた</t>
    <phoneticPr fontId="1"/>
  </si>
  <si>
    <t>こう</t>
    <phoneticPr fontId="1"/>
  </si>
  <si>
    <t>ダンスの公演を観に行く</t>
  </si>
  <si>
    <t>み</t>
    <phoneticPr fontId="1"/>
  </si>
  <si>
    <t>おう</t>
    <phoneticPr fontId="1"/>
  </si>
  <si>
    <t>きゅう</t>
    <phoneticPr fontId="1"/>
  </si>
  <si>
    <t>て</t>
    <phoneticPr fontId="1"/>
  </si>
  <si>
    <t>さくら</t>
    <phoneticPr fontId="1"/>
  </si>
  <si>
    <t>せい</t>
    <phoneticPr fontId="1"/>
  </si>
  <si>
    <t>りょく</t>
    <phoneticPr fontId="1"/>
  </si>
  <si>
    <t>かい</t>
    <phoneticPr fontId="1"/>
  </si>
  <si>
    <t>体力の限界にちょう戦</t>
  </si>
  <si>
    <t>せん</t>
    <phoneticPr fontId="1"/>
  </si>
  <si>
    <t>はん</t>
    <phoneticPr fontId="1"/>
  </si>
  <si>
    <t>が</t>
    <phoneticPr fontId="1"/>
  </si>
  <si>
    <t>お</t>
    <phoneticPr fontId="1"/>
  </si>
  <si>
    <t>ツルが、ぬのを織る</t>
    <phoneticPr fontId="1"/>
  </si>
  <si>
    <t>たい</t>
    <phoneticPr fontId="1"/>
  </si>
  <si>
    <t>じゅう</t>
    <phoneticPr fontId="1"/>
  </si>
  <si>
    <t>へ</t>
    <phoneticPr fontId="1"/>
  </si>
  <si>
    <t>しょく</t>
    <phoneticPr fontId="1"/>
  </si>
  <si>
    <t>さく</t>
    <phoneticPr fontId="1"/>
  </si>
  <si>
    <t>もつ</t>
    <phoneticPr fontId="1"/>
  </si>
  <si>
    <t>ひ</t>
    <phoneticPr fontId="1"/>
  </si>
  <si>
    <t>りょう</t>
    <phoneticPr fontId="1"/>
  </si>
  <si>
    <t>つう</t>
    <phoneticPr fontId="1"/>
  </si>
  <si>
    <t>じ</t>
    <phoneticPr fontId="1"/>
  </si>
  <si>
    <t>こ</t>
    <phoneticPr fontId="1"/>
  </si>
  <si>
    <t>し</t>
    <phoneticPr fontId="1"/>
  </si>
  <si>
    <t>き</t>
    <phoneticPr fontId="1"/>
  </si>
  <si>
    <t>で</t>
    <phoneticPr fontId="1"/>
  </si>
  <si>
    <t>じょう</t>
    <phoneticPr fontId="1"/>
  </si>
  <si>
    <t>ぐち</t>
    <phoneticPr fontId="1"/>
  </si>
  <si>
    <t>しゅう</t>
    <phoneticPr fontId="1"/>
  </si>
  <si>
    <t>しゃ</t>
    <phoneticPr fontId="1"/>
  </si>
  <si>
    <t>じん</t>
    <phoneticPr fontId="1"/>
  </si>
  <si>
    <t>しん</t>
    <phoneticPr fontId="1"/>
  </si>
  <si>
    <t>ぜん</t>
    <phoneticPr fontId="1"/>
  </si>
  <si>
    <t>ど</t>
    <phoneticPr fontId="1"/>
  </si>
  <si>
    <t>りょく</t>
    <phoneticPr fontId="1"/>
  </si>
  <si>
    <t>ふう</t>
    <phoneticPr fontId="1"/>
  </si>
  <si>
    <t>そな</t>
    <phoneticPr fontId="1"/>
  </si>
  <si>
    <t>えら</t>
    <phoneticPr fontId="1"/>
  </si>
  <si>
    <t>か</t>
    <phoneticPr fontId="1"/>
  </si>
  <si>
    <t>ひょう</t>
    <phoneticPr fontId="1"/>
  </si>
  <si>
    <t>うえ</t>
    <phoneticPr fontId="1"/>
  </si>
  <si>
    <t>たま</t>
    <phoneticPr fontId="1"/>
  </si>
  <si>
    <t>いきお</t>
    <phoneticPr fontId="1"/>
  </si>
  <si>
    <t>と</t>
    <phoneticPr fontId="1"/>
  </si>
  <si>
    <t>り</t>
    <phoneticPr fontId="1"/>
  </si>
  <si>
    <t>ちゅう</t>
    <phoneticPr fontId="1"/>
  </si>
  <si>
    <t>まず</t>
    <phoneticPr fontId="1"/>
  </si>
  <si>
    <t>くる</t>
    <phoneticPr fontId="1"/>
  </si>
  <si>
    <t>はたけ</t>
    <phoneticPr fontId="1"/>
  </si>
  <si>
    <t>たがや</t>
    <phoneticPr fontId="1"/>
  </si>
  <si>
    <t>かあ</t>
    <phoneticPr fontId="1"/>
  </si>
  <si>
    <t>とく</t>
    <phoneticPr fontId="1"/>
  </si>
  <si>
    <t>や</t>
    <phoneticPr fontId="1"/>
  </si>
  <si>
    <t>ぬの</t>
    <phoneticPr fontId="1"/>
  </si>
  <si>
    <t>つく</t>
    <phoneticPr fontId="1"/>
  </si>
  <si>
    <t>たん</t>
    <phoneticPr fontId="1"/>
  </si>
  <si>
    <t>せき</t>
    <phoneticPr fontId="1"/>
  </si>
  <si>
    <t>ぜい</t>
    <phoneticPr fontId="1"/>
  </si>
  <si>
    <t>かま</t>
    <phoneticPr fontId="1"/>
  </si>
  <si>
    <t>ぱい</t>
    <phoneticPr fontId="1"/>
  </si>
  <si>
    <t>へん</t>
    <phoneticPr fontId="1"/>
  </si>
  <si>
    <t>しき</t>
    <phoneticPr fontId="1"/>
  </si>
  <si>
    <t>ごく</t>
    <phoneticPr fontId="1"/>
  </si>
  <si>
    <t>ぶ</t>
    <phoneticPr fontId="1"/>
  </si>
  <si>
    <t>しゅう</t>
    <phoneticPr fontId="1"/>
  </si>
  <si>
    <t>う</t>
    <phoneticPr fontId="1"/>
  </si>
  <si>
    <t>せつ</t>
    <phoneticPr fontId="1"/>
  </si>
  <si>
    <t>はな</t>
    <phoneticPr fontId="1"/>
  </si>
  <si>
    <t>会って直接顔を見て話す</t>
  </si>
  <si>
    <t>きょう</t>
    <phoneticPr fontId="1"/>
  </si>
  <si>
    <t>ふく</t>
    <phoneticPr fontId="1"/>
  </si>
  <si>
    <t>おん</t>
    <phoneticPr fontId="1"/>
  </si>
  <si>
    <t>がえ</t>
    <phoneticPr fontId="1"/>
  </si>
  <si>
    <t>緑は青と黄を混ぜた色</t>
    <rPh sb="9" eb="10">
      <t>イロ</t>
    </rPh>
    <phoneticPr fontId="1"/>
  </si>
  <si>
    <t>けん</t>
    <phoneticPr fontId="1"/>
  </si>
  <si>
    <t>せつ</t>
    <phoneticPr fontId="1"/>
  </si>
  <si>
    <t>りょう</t>
    <phoneticPr fontId="1"/>
  </si>
  <si>
    <t>さ</t>
    <phoneticPr fontId="1"/>
  </si>
  <si>
    <t>おこな</t>
    <phoneticPr fontId="1"/>
  </si>
  <si>
    <t>ぶつ</t>
    <phoneticPr fontId="1"/>
  </si>
  <si>
    <t>ゆう</t>
    <phoneticPr fontId="1"/>
  </si>
  <si>
    <t>めい</t>
    <phoneticPr fontId="1"/>
  </si>
  <si>
    <t>みょう</t>
    <phoneticPr fontId="1"/>
  </si>
  <si>
    <t>だち</t>
    <phoneticPr fontId="1"/>
  </si>
  <si>
    <t>さい</t>
    <phoneticPr fontId="1"/>
  </si>
  <si>
    <t>ぜっ</t>
    <phoneticPr fontId="1"/>
  </si>
  <si>
    <t>ぜつ</t>
    <phoneticPr fontId="1"/>
  </si>
  <si>
    <t>だい</t>
    <phoneticPr fontId="1"/>
  </si>
  <si>
    <t>やす</t>
    <phoneticPr fontId="1"/>
  </si>
  <si>
    <t>がい</t>
    <phoneticPr fontId="1"/>
  </si>
  <si>
    <t>ばこ</t>
    <phoneticPr fontId="1"/>
  </si>
  <si>
    <t>かね</t>
    <phoneticPr fontId="1"/>
  </si>
  <si>
    <t>べん</t>
    <phoneticPr fontId="1"/>
  </si>
  <si>
    <t>た</t>
    <phoneticPr fontId="1"/>
  </si>
  <si>
    <t>おっと</t>
    <phoneticPr fontId="1"/>
  </si>
  <si>
    <t>つま</t>
    <phoneticPr fontId="1"/>
  </si>
  <si>
    <t>はは</t>
    <phoneticPr fontId="1"/>
  </si>
  <si>
    <t>そ</t>
    <phoneticPr fontId="1"/>
  </si>
  <si>
    <t>ぼ</t>
    <phoneticPr fontId="1"/>
  </si>
  <si>
    <t>てい</t>
    <phoneticPr fontId="1"/>
  </si>
  <si>
    <t>たも</t>
    <phoneticPr fontId="1"/>
  </si>
  <si>
    <t>す</t>
    <phoneticPr fontId="1"/>
  </si>
  <si>
    <t>やま</t>
    <phoneticPr fontId="1"/>
  </si>
  <si>
    <t>さん</t>
    <phoneticPr fontId="1"/>
  </si>
  <si>
    <t>ざい</t>
    <phoneticPr fontId="1"/>
  </si>
  <si>
    <t>いぬ</t>
    <phoneticPr fontId="1"/>
  </si>
  <si>
    <t>はか</t>
    <phoneticPr fontId="1"/>
  </si>
  <si>
    <t>しゅく</t>
    <phoneticPr fontId="1"/>
  </si>
  <si>
    <t>が</t>
    <phoneticPr fontId="1"/>
  </si>
  <si>
    <t>ため</t>
    <phoneticPr fontId="1"/>
  </si>
  <si>
    <t>ほう</t>
    <phoneticPr fontId="1"/>
  </si>
  <si>
    <t>こころよ</t>
    <phoneticPr fontId="1"/>
  </si>
  <si>
    <t>ね</t>
    <phoneticPr fontId="1"/>
  </si>
  <si>
    <t>じつ</t>
    <phoneticPr fontId="1"/>
  </si>
  <si>
    <t>いえ</t>
    <phoneticPr fontId="1"/>
  </si>
  <si>
    <t>もく</t>
    <phoneticPr fontId="1"/>
  </si>
  <si>
    <t>たて</t>
    <phoneticPr fontId="1"/>
  </si>
  <si>
    <t>もの</t>
    <phoneticPr fontId="1"/>
  </si>
  <si>
    <t>とし</t>
    <phoneticPr fontId="1"/>
  </si>
  <si>
    <t>もん</t>
    <phoneticPr fontId="1"/>
  </si>
  <si>
    <t>み</t>
    <phoneticPr fontId="1"/>
  </si>
  <si>
    <t>ぼう</t>
    <phoneticPr fontId="1"/>
  </si>
  <si>
    <t>つみ</t>
    <phoneticPr fontId="1"/>
  </si>
  <si>
    <t>ふ</t>
    <phoneticPr fontId="1"/>
  </si>
  <si>
    <t>人が増えて、にぎやか</t>
    <phoneticPr fontId="1"/>
  </si>
  <si>
    <t>外国と貿えきをする</t>
    <phoneticPr fontId="1"/>
  </si>
  <si>
    <t>も</t>
    <phoneticPr fontId="1"/>
  </si>
  <si>
    <t>もの</t>
    <phoneticPr fontId="1"/>
  </si>
  <si>
    <t>たし</t>
    <phoneticPr fontId="1"/>
  </si>
  <si>
    <t>は</t>
    <phoneticPr fontId="1"/>
  </si>
  <si>
    <t>ざっ</t>
    <phoneticPr fontId="1"/>
  </si>
  <si>
    <t>そう</t>
    <phoneticPr fontId="1"/>
  </si>
  <si>
    <t>そく</t>
    <phoneticPr fontId="1"/>
  </si>
  <si>
    <t>がっ</t>
    <phoneticPr fontId="1"/>
  </si>
  <si>
    <t>ぼう</t>
    <phoneticPr fontId="1"/>
  </si>
  <si>
    <t>からだ</t>
    <phoneticPr fontId="1"/>
  </si>
  <si>
    <t>わる</t>
    <phoneticPr fontId="1"/>
  </si>
  <si>
    <t>ひん</t>
    <phoneticPr fontId="1"/>
  </si>
  <si>
    <t>てん</t>
    <phoneticPr fontId="1"/>
  </si>
  <si>
    <t>るい</t>
    <phoneticPr fontId="1"/>
  </si>
  <si>
    <t>賛成か反対かを決める</t>
    <phoneticPr fontId="1"/>
  </si>
  <si>
    <t>ぎん</t>
    <phoneticPr fontId="1"/>
  </si>
  <si>
    <t>てつ</t>
    <phoneticPr fontId="1"/>
  </si>
  <si>
    <t>きん</t>
    <phoneticPr fontId="1"/>
  </si>
  <si>
    <t>ゆめ</t>
    <phoneticPr fontId="1"/>
  </si>
  <si>
    <t>とう</t>
    <phoneticPr fontId="1"/>
  </si>
  <si>
    <t>なか</t>
    <phoneticPr fontId="1"/>
  </si>
  <si>
    <t>ひき</t>
    <phoneticPr fontId="1"/>
  </si>
  <si>
    <t>仲間を率いるボスザル</t>
    <phoneticPr fontId="1"/>
  </si>
  <si>
    <t>まよ</t>
    <phoneticPr fontId="1"/>
  </si>
  <si>
    <t>かみ</t>
    <phoneticPr fontId="1"/>
  </si>
  <si>
    <t>そん</t>
    <phoneticPr fontId="1"/>
  </si>
  <si>
    <t>わた</t>
    <phoneticPr fontId="1"/>
  </si>
  <si>
    <t>げ</t>
    <phoneticPr fontId="1"/>
  </si>
  <si>
    <t>め</t>
    <phoneticPr fontId="1"/>
  </si>
  <si>
    <t>えだ</t>
    <phoneticPr fontId="1"/>
  </si>
  <si>
    <t>にゅう</t>
    <phoneticPr fontId="1"/>
  </si>
  <si>
    <t>みっ</t>
    <phoneticPr fontId="1"/>
  </si>
  <si>
    <t>ふね</t>
    <phoneticPr fontId="1"/>
  </si>
  <si>
    <t>よう</t>
    <phoneticPr fontId="1"/>
  </si>
  <si>
    <t>まな</t>
    <phoneticPr fontId="1"/>
  </si>
  <si>
    <t>たたか</t>
    <phoneticPr fontId="1"/>
  </si>
  <si>
    <t>あま</t>
    <phoneticPr fontId="1"/>
  </si>
  <si>
    <t>５÷３＝１余り２</t>
    <phoneticPr fontId="1"/>
  </si>
  <si>
    <t>かえ</t>
    <phoneticPr fontId="1"/>
  </si>
  <si>
    <t>つか</t>
    <phoneticPr fontId="1"/>
  </si>
  <si>
    <t>あず</t>
    <phoneticPr fontId="1"/>
  </si>
  <si>
    <t>りょ</t>
    <phoneticPr fontId="1"/>
  </si>
  <si>
    <t>だん</t>
    <phoneticPr fontId="1"/>
  </si>
  <si>
    <t>みず</t>
    <phoneticPr fontId="1"/>
  </si>
  <si>
    <t>いれ</t>
    <phoneticPr fontId="1"/>
  </si>
  <si>
    <t>ぎ</t>
    <phoneticPr fontId="1"/>
  </si>
  <si>
    <t>ほ</t>
    <phoneticPr fontId="1"/>
  </si>
  <si>
    <t>こま</t>
    <phoneticPr fontId="1"/>
  </si>
  <si>
    <t>ところ</t>
    <phoneticPr fontId="1"/>
  </si>
  <si>
    <t>しょう</t>
    <phoneticPr fontId="1"/>
  </si>
  <si>
    <t>りゃく</t>
    <phoneticPr fontId="1"/>
  </si>
  <si>
    <t>あく</t>
    <phoneticPr fontId="1"/>
  </si>
  <si>
    <t>たたか</t>
    <phoneticPr fontId="1"/>
  </si>
  <si>
    <t>ちく</t>
    <phoneticPr fontId="1"/>
  </si>
  <si>
    <t>ねん</t>
    <phoneticPr fontId="1"/>
  </si>
  <si>
    <t>りゅう</t>
    <phoneticPr fontId="1"/>
  </si>
  <si>
    <t>ま</t>
    <phoneticPr fontId="1"/>
  </si>
  <si>
    <t>ち</t>
    <phoneticPr fontId="1"/>
  </si>
  <si>
    <t>しき</t>
    <phoneticPr fontId="1"/>
  </si>
  <si>
    <t>え</t>
    <phoneticPr fontId="1"/>
  </si>
  <si>
    <t>ぱる</t>
    <phoneticPr fontId="1"/>
  </si>
  <si>
    <t>もん</t>
    <phoneticPr fontId="1"/>
  </si>
  <si>
    <t>ひさ</t>
    <phoneticPr fontId="1"/>
  </si>
  <si>
    <t>しつ</t>
    <phoneticPr fontId="1"/>
  </si>
  <si>
    <t>しゅつ</t>
    <phoneticPr fontId="1"/>
  </si>
  <si>
    <t>むかし</t>
    <phoneticPr fontId="1"/>
  </si>
  <si>
    <t>きょ</t>
    <phoneticPr fontId="1"/>
  </si>
  <si>
    <t>つた</t>
    <phoneticPr fontId="1"/>
  </si>
  <si>
    <t>うん</t>
    <phoneticPr fontId="1"/>
  </si>
  <si>
    <t>てき</t>
    <phoneticPr fontId="1"/>
  </si>
  <si>
    <t>ご</t>
    <phoneticPr fontId="1"/>
  </si>
  <si>
    <t>じゅ</t>
    <phoneticPr fontId="1"/>
  </si>
  <si>
    <t>はじ</t>
    <phoneticPr fontId="1"/>
  </si>
  <si>
    <t>あい</t>
    <phoneticPr fontId="1"/>
  </si>
  <si>
    <t>ず</t>
    <phoneticPr fontId="1"/>
  </si>
  <si>
    <t>さかい</t>
    <phoneticPr fontId="1"/>
  </si>
  <si>
    <t>げい</t>
    <phoneticPr fontId="1"/>
  </si>
  <si>
    <t>はち</t>
    <phoneticPr fontId="1"/>
  </si>
  <si>
    <t>じゅっ</t>
    <phoneticPr fontId="1"/>
  </si>
  <si>
    <t>じゅつ</t>
    <phoneticPr fontId="1"/>
  </si>
  <si>
    <t>ば</t>
    <phoneticPr fontId="1"/>
  </si>
  <si>
    <t>しょ</t>
    <phoneticPr fontId="1"/>
  </si>
  <si>
    <t>はい</t>
    <phoneticPr fontId="1"/>
  </si>
  <si>
    <t>しち</t>
    <phoneticPr fontId="1"/>
  </si>
  <si>
    <t>く</t>
    <phoneticPr fontId="1"/>
  </si>
  <si>
    <t>けっ</t>
    <phoneticPr fontId="1"/>
  </si>
  <si>
    <t>じゅん</t>
    <phoneticPr fontId="1"/>
  </si>
  <si>
    <t>むら</t>
    <phoneticPr fontId="1"/>
  </si>
  <si>
    <t>しゅん</t>
    <phoneticPr fontId="1"/>
  </si>
  <si>
    <t>じょ</t>
    <phoneticPr fontId="1"/>
  </si>
  <si>
    <t>かんが</t>
    <phoneticPr fontId="1"/>
  </si>
  <si>
    <t>だち</t>
    <phoneticPr fontId="1"/>
  </si>
  <si>
    <t>ねが</t>
    <phoneticPr fontId="1"/>
  </si>
  <si>
    <t>も</t>
    <phoneticPr fontId="1"/>
  </si>
  <si>
    <t>ぶん</t>
    <phoneticPr fontId="1"/>
  </si>
  <si>
    <t>らい</t>
    <phoneticPr fontId="1"/>
  </si>
  <si>
    <t>のう</t>
    <phoneticPr fontId="1"/>
  </si>
  <si>
    <t>やく</t>
    <phoneticPr fontId="1"/>
  </si>
  <si>
    <t>やぶ</t>
    <phoneticPr fontId="1"/>
  </si>
  <si>
    <t>けわ</t>
    <phoneticPr fontId="1"/>
  </si>
  <si>
    <t>のぼ</t>
    <phoneticPr fontId="1"/>
  </si>
  <si>
    <t>ひん</t>
    <phoneticPr fontId="1"/>
  </si>
  <si>
    <t>ゆう勝の賞状と賞品</t>
  </si>
  <si>
    <t>はん</t>
    <phoneticPr fontId="1"/>
  </si>
  <si>
    <t>けい察が犯人をさがす</t>
  </si>
  <si>
    <t>機械の安全点検をする</t>
  </si>
  <si>
    <t>どお</t>
    <phoneticPr fontId="1"/>
  </si>
  <si>
    <t>どう</t>
    <phoneticPr fontId="1"/>
  </si>
  <si>
    <t>せい</t>
    <phoneticPr fontId="1"/>
  </si>
  <si>
    <t>とも</t>
    <phoneticPr fontId="1"/>
  </si>
  <si>
    <t>だち</t>
    <phoneticPr fontId="1"/>
  </si>
  <si>
    <t>い</t>
    <phoneticPr fontId="1"/>
  </si>
  <si>
    <t>せい</t>
    <phoneticPr fontId="1"/>
  </si>
  <si>
    <t>とも</t>
    <phoneticPr fontId="1"/>
  </si>
  <si>
    <t>だち</t>
    <phoneticPr fontId="1"/>
  </si>
  <si>
    <t>すば</t>
    <phoneticPr fontId="1"/>
  </si>
  <si>
    <t>さん</t>
    <phoneticPr fontId="1"/>
  </si>
  <si>
    <t>富士山は世界遺産</t>
  </si>
  <si>
    <t>かい</t>
    <phoneticPr fontId="1"/>
  </si>
  <si>
    <t>ほね</t>
    <phoneticPr fontId="1"/>
  </si>
  <si>
    <t>交通事故で足の骨を折る</t>
  </si>
  <si>
    <t>つう</t>
    <phoneticPr fontId="1"/>
  </si>
  <si>
    <t>こ</t>
    <phoneticPr fontId="1"/>
  </si>
  <si>
    <t>あし</t>
    <phoneticPr fontId="1"/>
  </si>
  <si>
    <t>せっ</t>
    <phoneticPr fontId="1"/>
  </si>
  <si>
    <t>あら</t>
    <phoneticPr fontId="1"/>
  </si>
  <si>
    <t>き</t>
    <phoneticPr fontId="1"/>
  </si>
  <si>
    <t>なら</t>
    <phoneticPr fontId="1"/>
  </si>
  <si>
    <t>人手不足で困っている</t>
  </si>
  <si>
    <t>そく</t>
    <phoneticPr fontId="1"/>
  </si>
  <si>
    <t>こま</t>
    <phoneticPr fontId="1"/>
  </si>
  <si>
    <t>服を染料で赤く染める</t>
  </si>
  <si>
    <t>りょう</t>
    <phoneticPr fontId="1"/>
  </si>
  <si>
    <t>あか</t>
    <phoneticPr fontId="1"/>
  </si>
  <si>
    <t>し</t>
    <phoneticPr fontId="1"/>
  </si>
  <si>
    <t>ひ</t>
    <phoneticPr fontId="1"/>
  </si>
  <si>
    <t>こう</t>
    <phoneticPr fontId="1"/>
  </si>
  <si>
    <t>らくだで、砂ばくを行く</t>
    <phoneticPr fontId="1"/>
  </si>
  <si>
    <t>さ</t>
    <phoneticPr fontId="1"/>
  </si>
  <si>
    <t>善人と悪人が出てくる話</t>
  </si>
  <si>
    <t>あく</t>
    <phoneticPr fontId="1"/>
  </si>
  <si>
    <t>にん</t>
    <phoneticPr fontId="1"/>
  </si>
  <si>
    <t>で</t>
    <phoneticPr fontId="1"/>
  </si>
  <si>
    <t>はなし</t>
    <phoneticPr fontId="1"/>
  </si>
  <si>
    <t>へい</t>
    <phoneticPr fontId="1"/>
  </si>
  <si>
    <t>うつ</t>
    <phoneticPr fontId="1"/>
  </si>
  <si>
    <t>はく</t>
    <phoneticPr fontId="1"/>
  </si>
  <si>
    <t>ちょう</t>
    <phoneticPr fontId="1"/>
  </si>
  <si>
    <t>りつ</t>
    <phoneticPr fontId="1"/>
  </si>
  <si>
    <t>き</t>
    <phoneticPr fontId="1"/>
  </si>
  <si>
    <t>ねん</t>
    <phoneticPr fontId="1"/>
  </si>
  <si>
    <t>び</t>
    <phoneticPr fontId="1"/>
  </si>
  <si>
    <t>がっ</t>
    <phoneticPr fontId="1"/>
  </si>
  <si>
    <t>やす</t>
    <phoneticPr fontId="1"/>
  </si>
  <si>
    <t>りょう</t>
    <phoneticPr fontId="1"/>
  </si>
  <si>
    <t>て</t>
    <phoneticPr fontId="1"/>
  </si>
  <si>
    <t>だい</t>
    <phoneticPr fontId="1"/>
  </si>
  <si>
    <t>あそ</t>
    <phoneticPr fontId="1"/>
  </si>
  <si>
    <t>つか</t>
    <phoneticPr fontId="1"/>
  </si>
  <si>
    <t>がっ</t>
    <phoneticPr fontId="1"/>
  </si>
  <si>
    <t>ほ</t>
    <phoneticPr fontId="1"/>
  </si>
  <si>
    <t>きゅう</t>
    <phoneticPr fontId="1"/>
  </si>
  <si>
    <t>ちか</t>
    <phoneticPr fontId="1"/>
  </si>
  <si>
    <t>ぎょ</t>
    <phoneticPr fontId="1"/>
  </si>
  <si>
    <t>ぎょう</t>
    <phoneticPr fontId="1"/>
  </si>
  <si>
    <t>けん</t>
    <phoneticPr fontId="1"/>
  </si>
  <si>
    <t>さい</t>
    <phoneticPr fontId="1"/>
  </si>
  <si>
    <t>ばん</t>
    <phoneticPr fontId="1"/>
  </si>
  <si>
    <t>事件の裁判が始まる</t>
  </si>
  <si>
    <t>高層ビルが多い大都会</t>
  </si>
  <si>
    <t>と</t>
    <phoneticPr fontId="1"/>
  </si>
  <si>
    <t>かい</t>
    <phoneticPr fontId="1"/>
  </si>
  <si>
    <t>く</t>
    <phoneticPr fontId="1"/>
  </si>
  <si>
    <t>くら</t>
    <phoneticPr fontId="1"/>
  </si>
  <si>
    <t>われ</t>
    <phoneticPr fontId="1"/>
  </si>
  <si>
    <t>うみ</t>
    <phoneticPr fontId="1"/>
  </si>
  <si>
    <t>あたら</t>
    <phoneticPr fontId="1"/>
  </si>
  <si>
    <t>かい</t>
    <phoneticPr fontId="1"/>
  </si>
  <si>
    <t>けつ</t>
    <phoneticPr fontId="1"/>
  </si>
  <si>
    <t>まえ</t>
    <phoneticPr fontId="1"/>
  </si>
  <si>
    <t>じゅん</t>
    <phoneticPr fontId="1"/>
  </si>
  <si>
    <t>び</t>
    <phoneticPr fontId="1"/>
  </si>
  <si>
    <t>たから</t>
    <phoneticPr fontId="1"/>
  </si>
  <si>
    <t>くろ</t>
    <phoneticPr fontId="1"/>
  </si>
  <si>
    <t>さつ</t>
    <phoneticPr fontId="1"/>
  </si>
  <si>
    <t>に</t>
    <phoneticPr fontId="1"/>
  </si>
  <si>
    <t>かぞ</t>
    <phoneticPr fontId="1"/>
  </si>
  <si>
    <t>まど</t>
    <phoneticPr fontId="1"/>
  </si>
  <si>
    <t>あ</t>
    <phoneticPr fontId="1"/>
  </si>
  <si>
    <t>か</t>
    <phoneticPr fontId="1"/>
  </si>
  <si>
    <t>もん</t>
    <phoneticPr fontId="1"/>
  </si>
  <si>
    <t>き</t>
    <phoneticPr fontId="1"/>
  </si>
  <si>
    <t>写真を拡大してよく見る</t>
  </si>
  <si>
    <t>しゃ</t>
    <phoneticPr fontId="1"/>
  </si>
  <si>
    <t>しん</t>
    <phoneticPr fontId="1"/>
  </si>
  <si>
    <t>かいこ</t>
    <phoneticPr fontId="1"/>
  </si>
  <si>
    <t>はん</t>
    <phoneticPr fontId="1"/>
  </si>
  <si>
    <t>そう</t>
    <phoneticPr fontId="1"/>
  </si>
  <si>
    <t>ヒゲとメガネで変装する</t>
  </si>
  <si>
    <t>ぼう</t>
    <phoneticPr fontId="1"/>
  </si>
  <si>
    <t>じ</t>
    <phoneticPr fontId="1"/>
  </si>
  <si>
    <t>こ</t>
    <phoneticPr fontId="1"/>
  </si>
  <si>
    <t>ひと</t>
    <phoneticPr fontId="1"/>
  </si>
  <si>
    <t>せん</t>
    <phoneticPr fontId="1"/>
  </si>
  <si>
    <t>そう</t>
    <phoneticPr fontId="1"/>
  </si>
  <si>
    <t>かく</t>
    <phoneticPr fontId="1"/>
  </si>
  <si>
    <t>し</t>
    <phoneticPr fontId="1"/>
  </si>
  <si>
    <t>ごと</t>
    <phoneticPr fontId="1"/>
  </si>
  <si>
    <t>ようやく王様が姿を現す</t>
  </si>
  <si>
    <t>おう</t>
    <phoneticPr fontId="1"/>
  </si>
  <si>
    <t>さま</t>
    <phoneticPr fontId="1"/>
  </si>
  <si>
    <t>すがた</t>
    <phoneticPr fontId="1"/>
  </si>
  <si>
    <t>あらわ</t>
    <phoneticPr fontId="1"/>
  </si>
  <si>
    <t>ぞう</t>
    <phoneticPr fontId="1"/>
  </si>
  <si>
    <t>きん張で心臓がドキドキ</t>
  </si>
  <si>
    <t>ちょう</t>
    <phoneticPr fontId="1"/>
  </si>
  <si>
    <t>だい</t>
    <phoneticPr fontId="1"/>
  </si>
  <si>
    <t>わす</t>
    <phoneticPr fontId="1"/>
  </si>
  <si>
    <t>きょう</t>
    <phoneticPr fontId="1"/>
  </si>
  <si>
    <t>いく</t>
    <phoneticPr fontId="1"/>
  </si>
  <si>
    <t>せい</t>
    <phoneticPr fontId="1"/>
  </si>
  <si>
    <t>かい</t>
    <phoneticPr fontId="1"/>
  </si>
  <si>
    <t>ふく</t>
    <phoneticPr fontId="1"/>
  </si>
  <si>
    <t>き</t>
    <phoneticPr fontId="1"/>
  </si>
  <si>
    <t>ちゃ</t>
    <phoneticPr fontId="1"/>
  </si>
  <si>
    <t>ひ</t>
    <phoneticPr fontId="1"/>
  </si>
  <si>
    <t>さか</t>
    <phoneticPr fontId="1"/>
  </si>
  <si>
    <t>あ</t>
    <phoneticPr fontId="1"/>
  </si>
  <si>
    <t>ぶん</t>
    <phoneticPr fontId="1"/>
  </si>
  <si>
    <t>わり</t>
    <phoneticPr fontId="1"/>
  </si>
  <si>
    <t>て</t>
    <phoneticPr fontId="1"/>
  </si>
  <si>
    <t>がみ</t>
    <phoneticPr fontId="1"/>
  </si>
  <si>
    <t>ぞん</t>
    <phoneticPr fontId="1"/>
  </si>
  <si>
    <t>じょう</t>
    <phoneticPr fontId="1"/>
  </si>
  <si>
    <t>たい</t>
    <phoneticPr fontId="1"/>
  </si>
  <si>
    <t>よ</t>
    <phoneticPr fontId="1"/>
  </si>
  <si>
    <t>かみ</t>
    <phoneticPr fontId="1"/>
  </si>
  <si>
    <t>かぞ</t>
    <phoneticPr fontId="1"/>
  </si>
  <si>
    <t>かぶ</t>
    <phoneticPr fontId="1"/>
  </si>
  <si>
    <t>め</t>
    <phoneticPr fontId="1"/>
  </si>
  <si>
    <t>りょく</t>
    <phoneticPr fontId="1"/>
  </si>
  <si>
    <t>い</t>
    <phoneticPr fontId="1"/>
  </si>
  <si>
    <t>けん</t>
    <phoneticPr fontId="1"/>
  </si>
  <si>
    <t>そん</t>
    <phoneticPr fontId="1"/>
  </si>
  <si>
    <t>なつ</t>
    <phoneticPr fontId="1"/>
  </si>
  <si>
    <t>たい</t>
    <phoneticPr fontId="1"/>
  </si>
  <si>
    <t>まく</t>
    <phoneticPr fontId="1"/>
  </si>
  <si>
    <t>ゆう</t>
    <phoneticPr fontId="1"/>
  </si>
  <si>
    <t>めい</t>
    <phoneticPr fontId="1"/>
  </si>
  <si>
    <t>じん</t>
    <phoneticPr fontId="1"/>
  </si>
  <si>
    <t>ま</t>
    <phoneticPr fontId="1"/>
  </si>
  <si>
    <t>ぶん</t>
    <phoneticPr fontId="1"/>
  </si>
  <si>
    <t>さく</t>
    <phoneticPr fontId="1"/>
  </si>
  <si>
    <t>さっ</t>
    <phoneticPr fontId="1"/>
  </si>
  <si>
    <t>きょく</t>
    <phoneticPr fontId="1"/>
  </si>
  <si>
    <t>たく</t>
    <phoneticPr fontId="1"/>
  </si>
  <si>
    <t>びん</t>
    <phoneticPr fontId="1"/>
  </si>
  <si>
    <t>に</t>
    <phoneticPr fontId="1"/>
  </si>
  <si>
    <t>もつ</t>
    <phoneticPr fontId="1"/>
  </si>
  <si>
    <t>かん</t>
    <phoneticPr fontId="1"/>
  </si>
  <si>
    <t>けい</t>
    <phoneticPr fontId="1"/>
  </si>
  <si>
    <t>ふた</t>
    <phoneticPr fontId="1"/>
  </si>
  <si>
    <t>ぼ</t>
    <phoneticPr fontId="1"/>
  </si>
  <si>
    <t>た</t>
    <phoneticPr fontId="1"/>
  </si>
  <si>
    <t>てん</t>
    <phoneticPr fontId="1"/>
  </si>
  <si>
    <t>しゅう</t>
    <phoneticPr fontId="1"/>
  </si>
  <si>
    <t>せい</t>
    <phoneticPr fontId="1"/>
  </si>
  <si>
    <t>だん</t>
    <phoneticPr fontId="1"/>
  </si>
  <si>
    <t>こく</t>
    <phoneticPr fontId="1"/>
  </si>
  <si>
    <t>か</t>
    <phoneticPr fontId="1"/>
  </si>
  <si>
    <t>い</t>
    <phoneticPr fontId="1"/>
  </si>
  <si>
    <t>じ</t>
    <phoneticPr fontId="1"/>
  </si>
  <si>
    <t>しゃく</t>
    <phoneticPr fontId="1"/>
  </si>
  <si>
    <t>きた</t>
    <phoneticPr fontId="1"/>
  </si>
  <si>
    <t>うみ</t>
    <phoneticPr fontId="1"/>
  </si>
  <si>
    <t>しろ</t>
    <phoneticPr fontId="1"/>
  </si>
  <si>
    <t>さが</t>
    <phoneticPr fontId="1"/>
  </si>
  <si>
    <t>も</t>
    <phoneticPr fontId="1"/>
  </si>
  <si>
    <t>よう</t>
    <phoneticPr fontId="1"/>
  </si>
  <si>
    <t>もん</t>
    <phoneticPr fontId="1"/>
  </si>
  <si>
    <t>かん</t>
    <phoneticPr fontId="1"/>
  </si>
  <si>
    <t>ちゅう</t>
    <phoneticPr fontId="1"/>
  </si>
  <si>
    <t>しゃ</t>
    <phoneticPr fontId="1"/>
  </si>
  <si>
    <t>う</t>
    <phoneticPr fontId="1"/>
  </si>
  <si>
    <t>び</t>
    <phoneticPr fontId="1"/>
  </si>
  <si>
    <t>ほん</t>
    <phoneticPr fontId="1"/>
  </si>
  <si>
    <t>つう</t>
    <phoneticPr fontId="1"/>
  </si>
  <si>
    <t>やく</t>
    <phoneticPr fontId="1"/>
  </si>
  <si>
    <t>しょ</t>
    <phoneticPr fontId="1"/>
  </si>
  <si>
    <t>す</t>
    <phoneticPr fontId="1"/>
  </si>
  <si>
    <t>あたた</t>
    <phoneticPr fontId="1"/>
  </si>
  <si>
    <t>うん</t>
    <phoneticPr fontId="1"/>
  </si>
  <si>
    <t>どう</t>
    <phoneticPr fontId="1"/>
  </si>
  <si>
    <t>しょう</t>
    <phoneticPr fontId="1"/>
  </si>
  <si>
    <t>じゃく</t>
    <phoneticPr fontId="1"/>
  </si>
  <si>
    <t>のぼ</t>
    <phoneticPr fontId="1"/>
  </si>
  <si>
    <t>ばん</t>
    <phoneticPr fontId="1"/>
  </si>
  <si>
    <t>ごう</t>
    <phoneticPr fontId="1"/>
  </si>
  <si>
    <t>しょ</t>
    <phoneticPr fontId="1"/>
  </si>
  <si>
    <t>つくえ</t>
    <phoneticPr fontId="1"/>
  </si>
  <si>
    <t>はこ</t>
    <phoneticPr fontId="1"/>
  </si>
  <si>
    <t>ろう</t>
    <phoneticPr fontId="1"/>
  </si>
  <si>
    <t>ち</t>
    <phoneticPr fontId="1"/>
  </si>
  <si>
    <t>もの</t>
    <phoneticPr fontId="1"/>
  </si>
  <si>
    <t>老人の知えと、若者の力</t>
    <phoneticPr fontId="1"/>
  </si>
  <si>
    <t>一度は読む価値のある本</t>
  </si>
  <si>
    <t>よ</t>
    <phoneticPr fontId="1"/>
  </si>
  <si>
    <t>ちゅう</t>
    <phoneticPr fontId="1"/>
  </si>
  <si>
    <t>あお</t>
    <phoneticPr fontId="1"/>
  </si>
  <si>
    <t>むし</t>
    <phoneticPr fontId="1"/>
  </si>
  <si>
    <t>どお</t>
    <phoneticPr fontId="1"/>
  </si>
  <si>
    <t>さくら</t>
    <phoneticPr fontId="1"/>
  </si>
  <si>
    <t>じゅ</t>
    <phoneticPr fontId="1"/>
  </si>
  <si>
    <t>がえ</t>
    <phoneticPr fontId="1"/>
  </si>
  <si>
    <t>きん</t>
    <phoneticPr fontId="1"/>
  </si>
  <si>
    <t>しょく</t>
    <phoneticPr fontId="1"/>
  </si>
  <si>
    <t>あき</t>
    <phoneticPr fontId="1"/>
  </si>
  <si>
    <t>ぎ</t>
    <phoneticPr fontId="1"/>
  </si>
  <si>
    <t>しん</t>
    <phoneticPr fontId="1"/>
  </si>
  <si>
    <t>じつ</t>
    <phoneticPr fontId="1"/>
  </si>
  <si>
    <t>まも</t>
    <phoneticPr fontId="1"/>
  </si>
  <si>
    <t>いぬ</t>
    <phoneticPr fontId="1"/>
  </si>
  <si>
    <t>じつ</t>
    <phoneticPr fontId="1"/>
  </si>
  <si>
    <t>す</t>
    <phoneticPr fontId="1"/>
  </si>
  <si>
    <t>息を吸ってから息をはく</t>
    <rPh sb="7" eb="8">
      <t>イキ</t>
    </rPh>
    <phoneticPr fontId="1"/>
  </si>
  <si>
    <t>ぶっ</t>
    <phoneticPr fontId="1"/>
  </si>
  <si>
    <t>しゅう</t>
    <phoneticPr fontId="1"/>
  </si>
  <si>
    <t>本を書いた著者に会った</t>
    <rPh sb="2" eb="3">
      <t>カ</t>
    </rPh>
    <phoneticPr fontId="1"/>
  </si>
  <si>
    <t>ちょ</t>
    <phoneticPr fontId="1"/>
  </si>
  <si>
    <t>さん</t>
    <phoneticPr fontId="1"/>
  </si>
  <si>
    <t>らん</t>
    <phoneticPr fontId="1"/>
  </si>
  <si>
    <t>はな</t>
    <phoneticPr fontId="1"/>
  </si>
  <si>
    <t>ぎょう</t>
    <phoneticPr fontId="1"/>
  </si>
  <si>
    <t>ふう</t>
    <phoneticPr fontId="1"/>
  </si>
  <si>
    <t>じょう</t>
    <phoneticPr fontId="1"/>
  </si>
  <si>
    <t>ほう</t>
    <phoneticPr fontId="1"/>
  </si>
  <si>
    <t>だ</t>
    <phoneticPr fontId="1"/>
  </si>
  <si>
    <t>たまご</t>
    <phoneticPr fontId="1"/>
  </si>
  <si>
    <t>こ</t>
    <phoneticPr fontId="1"/>
  </si>
  <si>
    <t>むね</t>
    <phoneticPr fontId="1"/>
  </si>
  <si>
    <t>こっ</t>
    <phoneticPr fontId="1"/>
  </si>
  <si>
    <t>いん</t>
    <phoneticPr fontId="1"/>
  </si>
  <si>
    <t>たか</t>
    <phoneticPr fontId="1"/>
  </si>
  <si>
    <t>しお</t>
    <phoneticPr fontId="1"/>
  </si>
  <si>
    <t>で</t>
    <phoneticPr fontId="1"/>
  </si>
  <si>
    <t>まわ</t>
    <phoneticPr fontId="1"/>
  </si>
  <si>
    <t>らい</t>
    <phoneticPr fontId="1"/>
  </si>
  <si>
    <t>やま</t>
    <phoneticPr fontId="1"/>
  </si>
  <si>
    <t>おもて</t>
    <phoneticPr fontId="1"/>
  </si>
  <si>
    <t>たし</t>
    <phoneticPr fontId="1"/>
  </si>
  <si>
    <t>はは</t>
    <phoneticPr fontId="1"/>
  </si>
  <si>
    <t>よこ</t>
    <phoneticPr fontId="1"/>
  </si>
  <si>
    <t>が</t>
    <phoneticPr fontId="1"/>
  </si>
  <si>
    <t>たて</t>
    <phoneticPr fontId="1"/>
  </si>
  <si>
    <t>でん</t>
    <phoneticPr fontId="1"/>
  </si>
  <si>
    <t>ちん</t>
    <phoneticPr fontId="1"/>
  </si>
  <si>
    <t>てい</t>
    <phoneticPr fontId="1"/>
  </si>
  <si>
    <t>きん</t>
    <phoneticPr fontId="1"/>
  </si>
  <si>
    <t>ふく</t>
    <phoneticPr fontId="1"/>
  </si>
  <si>
    <t>ちぢ</t>
    <phoneticPr fontId="1"/>
  </si>
  <si>
    <t>ちい</t>
    <phoneticPr fontId="1"/>
  </si>
  <si>
    <t>いた</t>
    <phoneticPr fontId="1"/>
  </si>
  <si>
    <t>ひと</t>
    <phoneticPr fontId="1"/>
  </si>
  <si>
    <t>目上の人に、敬語を使う</t>
    <phoneticPr fontId="1"/>
  </si>
  <si>
    <t>じゅく</t>
    <phoneticPr fontId="1"/>
  </si>
  <si>
    <t>さく</t>
    <phoneticPr fontId="1"/>
  </si>
  <si>
    <t>ひん</t>
    <phoneticPr fontId="1"/>
  </si>
  <si>
    <t>ろう</t>
    <phoneticPr fontId="1"/>
  </si>
  <si>
    <t>どく</t>
    <phoneticPr fontId="1"/>
  </si>
  <si>
    <t>じゅん</t>
    <phoneticPr fontId="1"/>
  </si>
  <si>
    <t>もん</t>
    <phoneticPr fontId="1"/>
  </si>
  <si>
    <t>ざつ</t>
    <phoneticPr fontId="1"/>
  </si>
  <si>
    <t>きょ</t>
    <phoneticPr fontId="1"/>
  </si>
  <si>
    <t>とう</t>
    <phoneticPr fontId="1"/>
  </si>
  <si>
    <t>ひょう</t>
    <phoneticPr fontId="1"/>
  </si>
  <si>
    <t>ろん</t>
    <phoneticPr fontId="1"/>
  </si>
  <si>
    <t>にん</t>
    <phoneticPr fontId="1"/>
  </si>
  <si>
    <t>しお</t>
    <phoneticPr fontId="1"/>
  </si>
  <si>
    <t>み</t>
    <phoneticPr fontId="1"/>
  </si>
  <si>
    <t>けん</t>
    <phoneticPr fontId="1"/>
  </si>
  <si>
    <t>はげ</t>
    <phoneticPr fontId="1"/>
  </si>
  <si>
    <t>台風で激しく風がふく</t>
    <phoneticPr fontId="1"/>
  </si>
  <si>
    <t>たび</t>
    <phoneticPr fontId="1"/>
  </si>
  <si>
    <t>とど</t>
    <phoneticPr fontId="1"/>
  </si>
  <si>
    <t>お</t>
    <phoneticPr fontId="1"/>
  </si>
  <si>
    <t>あな</t>
    <phoneticPr fontId="1"/>
  </si>
  <si>
    <t>いわ</t>
    <phoneticPr fontId="1"/>
  </si>
  <si>
    <t>と</t>
    <phoneticPr fontId="1"/>
  </si>
  <si>
    <t>むずか</t>
    <phoneticPr fontId="1"/>
  </si>
  <si>
    <t>みっ</t>
    <phoneticPr fontId="1"/>
  </si>
  <si>
    <t>ぽう</t>
    <phoneticPr fontId="1"/>
  </si>
  <si>
    <t>ねん</t>
    <phoneticPr fontId="1"/>
  </si>
  <si>
    <t>きず</t>
    <phoneticPr fontId="1"/>
  </si>
  <si>
    <t>ぎゅう</t>
    <phoneticPr fontId="1"/>
  </si>
  <si>
    <t>にゅう</t>
    <phoneticPr fontId="1"/>
  </si>
  <si>
    <t>の</t>
    <phoneticPr fontId="1"/>
  </si>
  <si>
    <t>てき</t>
    <phoneticPr fontId="1"/>
  </si>
  <si>
    <t>らい</t>
    <phoneticPr fontId="1"/>
  </si>
  <si>
    <t>ゆめ</t>
    <phoneticPr fontId="1"/>
  </si>
  <si>
    <t>みと</t>
    <phoneticPr fontId="1"/>
  </si>
  <si>
    <t>うつく</t>
    <phoneticPr fontId="1"/>
  </si>
  <si>
    <t>け</t>
    <phoneticPr fontId="1"/>
  </si>
  <si>
    <t>しき</t>
    <phoneticPr fontId="1"/>
  </si>
  <si>
    <t>きぬ</t>
    <phoneticPr fontId="1"/>
  </si>
  <si>
    <t>しな</t>
    <phoneticPr fontId="1"/>
  </si>
  <si>
    <t>おさ</t>
    <phoneticPr fontId="1"/>
  </si>
  <si>
    <t>のう</t>
    <phoneticPr fontId="1"/>
  </si>
  <si>
    <t>は</t>
    <phoneticPr fontId="1"/>
  </si>
  <si>
    <t>まえ</t>
    <phoneticPr fontId="1"/>
  </si>
  <si>
    <t>はり</t>
    <phoneticPr fontId="1"/>
  </si>
  <si>
    <t>はい</t>
    <phoneticPr fontId="1"/>
  </si>
  <si>
    <t>く</t>
    <phoneticPr fontId="1"/>
  </si>
  <si>
    <t>あい</t>
    <phoneticPr fontId="1"/>
  </si>
  <si>
    <t>こころ</t>
    <phoneticPr fontId="1"/>
  </si>
  <si>
    <t>おが</t>
    <phoneticPr fontId="1"/>
  </si>
  <si>
    <t>作文の誤字だつ字を直す</t>
    <rPh sb="7" eb="8">
      <t>ジ</t>
    </rPh>
    <phoneticPr fontId="1"/>
  </si>
  <si>
    <t>ひく</t>
    <phoneticPr fontId="1"/>
  </si>
  <si>
    <t>くろ</t>
    <phoneticPr fontId="1"/>
  </si>
  <si>
    <t>タバコで肺の中が真っ黒</t>
    <rPh sb="6" eb="7">
      <t>ナカ</t>
    </rPh>
    <phoneticPr fontId="1"/>
  </si>
  <si>
    <t>なか</t>
    <phoneticPr fontId="1"/>
  </si>
  <si>
    <t>こう</t>
    <phoneticPr fontId="1"/>
  </si>
  <si>
    <t>ちい</t>
    <phoneticPr fontId="1"/>
  </si>
  <si>
    <t>む</t>
    <phoneticPr fontId="1"/>
  </si>
  <si>
    <t>はん</t>
    <phoneticPr fontId="1"/>
  </si>
  <si>
    <t>わ</t>
    <phoneticPr fontId="1"/>
  </si>
  <si>
    <t>ぞく</t>
    <phoneticPr fontId="1"/>
  </si>
  <si>
    <t>の</t>
    <phoneticPr fontId="1"/>
  </si>
  <si>
    <t>くすり</t>
    <phoneticPr fontId="1"/>
  </si>
  <si>
    <t>あん</t>
    <phoneticPr fontId="1"/>
  </si>
  <si>
    <t>ぴ</t>
    <phoneticPr fontId="1"/>
  </si>
  <si>
    <t>ごと</t>
    <phoneticPr fontId="1"/>
  </si>
  <si>
    <t>作品を批判する</t>
    <phoneticPr fontId="1"/>
  </si>
  <si>
    <t>極秘文書を金庫に入れる</t>
  </si>
  <si>
    <t>ひょう</t>
    <phoneticPr fontId="1"/>
  </si>
  <si>
    <t>虫を専門に研究する博士</t>
  </si>
  <si>
    <t>なか</t>
    <phoneticPr fontId="1"/>
  </si>
  <si>
    <t>署</t>
    <rPh sb="0" eb="1">
      <t>ショ</t>
    </rPh>
    <phoneticPr fontId="1"/>
  </si>
  <si>
    <t>火事の時は消防署に電話</t>
  </si>
  <si>
    <t>とき</t>
    <phoneticPr fontId="1"/>
  </si>
  <si>
    <t>いろ</t>
    <phoneticPr fontId="1"/>
  </si>
  <si>
    <t>じん</t>
    <phoneticPr fontId="1"/>
  </si>
  <si>
    <t>じ</t>
    <phoneticPr fontId="1"/>
  </si>
  <si>
    <t>積み木を一列に並べる</t>
    <phoneticPr fontId="1"/>
  </si>
  <si>
    <t>こめ</t>
    <phoneticPr fontId="1"/>
  </si>
  <si>
    <t>おん</t>
    <phoneticPr fontId="1"/>
  </si>
  <si>
    <t>せん</t>
    <phoneticPr fontId="1"/>
  </si>
  <si>
    <t>ふん</t>
    <phoneticPr fontId="1"/>
  </si>
  <si>
    <t>す</t>
    <phoneticPr fontId="1"/>
  </si>
  <si>
    <t>し</t>
    <phoneticPr fontId="1"/>
  </si>
  <si>
    <t>あい</t>
    <phoneticPr fontId="1"/>
  </si>
  <si>
    <t>かい</t>
    <phoneticPr fontId="1"/>
  </si>
  <si>
    <t>くに</t>
    <phoneticPr fontId="1"/>
  </si>
  <si>
    <t>いき</t>
    <phoneticPr fontId="1"/>
  </si>
  <si>
    <t>ひと</t>
    <phoneticPr fontId="1"/>
  </si>
  <si>
    <t>ぶ</t>
    <phoneticPr fontId="1"/>
  </si>
  <si>
    <t>そ</t>
    <phoneticPr fontId="1"/>
  </si>
  <si>
    <t>戸を開けたり閉めたり</t>
    <phoneticPr fontId="1"/>
  </si>
  <si>
    <t>てん</t>
    <phoneticPr fontId="1"/>
  </si>
  <si>
    <t>そう</t>
    <phoneticPr fontId="1"/>
  </si>
  <si>
    <t>暑い日は水分補給が大切</t>
    <phoneticPr fontId="1"/>
  </si>
  <si>
    <t>すい</t>
    <phoneticPr fontId="1"/>
  </si>
  <si>
    <t>ぶん</t>
    <phoneticPr fontId="1"/>
  </si>
  <si>
    <t>せつ</t>
    <phoneticPr fontId="1"/>
  </si>
  <si>
    <t>きし</t>
    <phoneticPr fontId="1"/>
  </si>
  <si>
    <t>はじ</t>
    <phoneticPr fontId="1"/>
  </si>
  <si>
    <t>日が暮れて真っ暗</t>
    <phoneticPr fontId="1"/>
  </si>
  <si>
    <t>ひ</t>
    <phoneticPr fontId="1"/>
  </si>
  <si>
    <t>ま</t>
    <phoneticPr fontId="1"/>
  </si>
  <si>
    <t>ルパンが宝物をぬすむ</t>
    <phoneticPr fontId="1"/>
  </si>
  <si>
    <t>さつ</t>
    <phoneticPr fontId="1"/>
  </si>
  <si>
    <t>先生が家庭訪問で来た</t>
    <phoneticPr fontId="1"/>
  </si>
  <si>
    <t>せん</t>
    <phoneticPr fontId="1"/>
  </si>
  <si>
    <t>多くの人が亡くなる戦争</t>
    <phoneticPr fontId="1"/>
  </si>
  <si>
    <t>かく</t>
    <phoneticPr fontId="1"/>
  </si>
  <si>
    <t>し</t>
    <phoneticPr fontId="1"/>
  </si>
  <si>
    <t>しゅく</t>
    <phoneticPr fontId="1"/>
  </si>
  <si>
    <t>きょう</t>
    <phoneticPr fontId="1"/>
  </si>
  <si>
    <t>ど</t>
    <phoneticPr fontId="1"/>
  </si>
  <si>
    <t>かく</t>
    <phoneticPr fontId="1"/>
  </si>
  <si>
    <t>き</t>
    <phoneticPr fontId="1"/>
  </si>
  <si>
    <t>れい</t>
    <phoneticPr fontId="1"/>
  </si>
  <si>
    <t>ぞう</t>
    <phoneticPr fontId="1"/>
  </si>
  <si>
    <t>ひ</t>
    <phoneticPr fontId="1"/>
  </si>
  <si>
    <t>鉄棒で逆上がりをする</t>
    <phoneticPr fontId="1"/>
  </si>
  <si>
    <t>てつ</t>
    <phoneticPr fontId="1"/>
  </si>
  <si>
    <t>あ</t>
    <phoneticPr fontId="1"/>
  </si>
  <si>
    <t>一枚、二枚と紙を数える</t>
    <phoneticPr fontId="1"/>
  </si>
  <si>
    <t>いち</t>
    <phoneticPr fontId="1"/>
  </si>
  <si>
    <t>野球の夏の大会が開幕</t>
    <phoneticPr fontId="1"/>
  </si>
  <si>
    <t>や</t>
    <phoneticPr fontId="1"/>
  </si>
  <si>
    <t>密接な関係の二つの国</t>
    <phoneticPr fontId="1"/>
  </si>
  <si>
    <t>国連に加盟する</t>
    <phoneticPr fontId="1"/>
  </si>
  <si>
    <t>かん</t>
    <phoneticPr fontId="1"/>
  </si>
  <si>
    <t>ほう</t>
    <phoneticPr fontId="1"/>
  </si>
  <si>
    <t>水玉模様のスカート</t>
    <phoneticPr fontId="1"/>
  </si>
  <si>
    <t>英語を日本語に通訳する</t>
    <phoneticPr fontId="1"/>
  </si>
  <si>
    <t>す</t>
    <phoneticPr fontId="1"/>
  </si>
  <si>
    <t>運動会で赤組が優勝した</t>
    <phoneticPr fontId="1"/>
  </si>
  <si>
    <t>ぐみ</t>
    <phoneticPr fontId="1"/>
  </si>
  <si>
    <t>郵便番号と住所を書く</t>
    <phoneticPr fontId="1"/>
  </si>
  <si>
    <t>ちから</t>
    <phoneticPr fontId="1"/>
  </si>
  <si>
    <t>ちょうの幼虫は青虫です</t>
    <phoneticPr fontId="1"/>
  </si>
  <si>
    <t>ちょう</t>
    <phoneticPr fontId="1"/>
  </si>
  <si>
    <t>かん</t>
    <phoneticPr fontId="1"/>
  </si>
  <si>
    <t>たい</t>
    <phoneticPr fontId="1"/>
  </si>
  <si>
    <t>せつ</t>
    <phoneticPr fontId="1"/>
  </si>
  <si>
    <t>おお</t>
    <phoneticPr fontId="1"/>
  </si>
  <si>
    <t>がい</t>
    <phoneticPr fontId="1"/>
  </si>
  <si>
    <t>ろ</t>
    <phoneticPr fontId="1"/>
  </si>
  <si>
    <t>さん</t>
    <phoneticPr fontId="1"/>
  </si>
  <si>
    <t>かい</t>
    <phoneticPr fontId="1"/>
  </si>
  <si>
    <t>食欲の秋</t>
    <phoneticPr fontId="1"/>
  </si>
  <si>
    <t>しょく</t>
    <phoneticPr fontId="1"/>
  </si>
  <si>
    <t>よく</t>
    <phoneticPr fontId="1"/>
  </si>
  <si>
    <t>ぎ</t>
    <phoneticPr fontId="1"/>
  </si>
  <si>
    <t>もん</t>
    <phoneticPr fontId="1"/>
  </si>
  <si>
    <t>かい</t>
    <phoneticPr fontId="1"/>
  </si>
  <si>
    <t>けつ</t>
    <phoneticPr fontId="1"/>
  </si>
  <si>
    <t>ふる</t>
    <phoneticPr fontId="1"/>
  </si>
  <si>
    <t>ぶん</t>
    <phoneticPr fontId="1"/>
  </si>
  <si>
    <t>めい</t>
    <phoneticPr fontId="1"/>
  </si>
  <si>
    <t>夜ふかしの翌日はねむい</t>
    <phoneticPr fontId="1"/>
  </si>
  <si>
    <t>よく</t>
    <phoneticPr fontId="1"/>
  </si>
  <si>
    <t>本がゆか一面に散乱する</t>
    <phoneticPr fontId="1"/>
  </si>
  <si>
    <t>オムレツに卵を2個使う</t>
    <phoneticPr fontId="1"/>
  </si>
  <si>
    <t>遊園地の観覧車が回る</t>
    <phoneticPr fontId="1"/>
  </si>
  <si>
    <t>う</t>
    <phoneticPr fontId="1"/>
  </si>
  <si>
    <t>そだ</t>
    <phoneticPr fontId="1"/>
  </si>
  <si>
    <t>こ</t>
    <phoneticPr fontId="1"/>
  </si>
  <si>
    <t>まち</t>
    <phoneticPr fontId="1"/>
  </si>
  <si>
    <t>めい</t>
    <phoneticPr fontId="1"/>
  </si>
  <si>
    <t>したが</t>
    <phoneticPr fontId="1"/>
  </si>
  <si>
    <t>つ</t>
    <phoneticPr fontId="1"/>
  </si>
  <si>
    <t>半紙の表と裏を確かめる</t>
    <phoneticPr fontId="1"/>
  </si>
  <si>
    <t>はん</t>
    <phoneticPr fontId="1"/>
  </si>
  <si>
    <t>うら</t>
    <phoneticPr fontId="1"/>
  </si>
  <si>
    <t>つと</t>
    <phoneticPr fontId="1"/>
  </si>
  <si>
    <t>法律は国会で制定される</t>
    <phoneticPr fontId="1"/>
  </si>
  <si>
    <t>むし</t>
    <phoneticPr fontId="1"/>
  </si>
  <si>
    <t>けい</t>
    <phoneticPr fontId="1"/>
  </si>
  <si>
    <t>物語の朗読を放送する</t>
    <phoneticPr fontId="1"/>
  </si>
  <si>
    <t>がり</t>
    <phoneticPr fontId="1"/>
  </si>
  <si>
    <t>たん</t>
    <phoneticPr fontId="1"/>
  </si>
  <si>
    <t>きょ</t>
    <phoneticPr fontId="1"/>
  </si>
  <si>
    <t>にん</t>
    <phoneticPr fontId="1"/>
  </si>
  <si>
    <t>けい</t>
    <phoneticPr fontId="1"/>
  </si>
  <si>
    <t>さつ</t>
    <phoneticPr fontId="1"/>
  </si>
  <si>
    <t>ひん</t>
    <phoneticPr fontId="1"/>
  </si>
  <si>
    <t>さ</t>
    <phoneticPr fontId="1"/>
  </si>
  <si>
    <t>とう</t>
    <phoneticPr fontId="1"/>
  </si>
  <si>
    <t>にん</t>
    <phoneticPr fontId="1"/>
  </si>
  <si>
    <t>げき</t>
    <phoneticPr fontId="1"/>
  </si>
  <si>
    <t>わ</t>
    <phoneticPr fontId="1"/>
  </si>
  <si>
    <t>のぞ</t>
    <phoneticPr fontId="1"/>
  </si>
  <si>
    <t>やさ</t>
    <phoneticPr fontId="1"/>
  </si>
  <si>
    <t>ご</t>
    <phoneticPr fontId="1"/>
  </si>
  <si>
    <t>がつ</t>
    <phoneticPr fontId="1"/>
  </si>
  <si>
    <t>しょう</t>
    <phoneticPr fontId="1"/>
  </si>
  <si>
    <t>せ</t>
    <phoneticPr fontId="1"/>
  </si>
  <si>
    <t>かい</t>
    <phoneticPr fontId="1"/>
  </si>
  <si>
    <t>り</t>
    <phoneticPr fontId="1"/>
  </si>
  <si>
    <t>ちゅう</t>
    <phoneticPr fontId="1"/>
  </si>
  <si>
    <t>もん</t>
    <phoneticPr fontId="1"/>
  </si>
  <si>
    <t>きび</t>
    <phoneticPr fontId="1"/>
  </si>
  <si>
    <t>さむ</t>
    <phoneticPr fontId="1"/>
  </si>
  <si>
    <t>まち</t>
    <phoneticPr fontId="1"/>
  </si>
  <si>
    <t>まち</t>
    <phoneticPr fontId="1"/>
  </si>
  <si>
    <t>あたま</t>
    <phoneticPr fontId="1"/>
  </si>
  <si>
    <t>せん</t>
    <phoneticPr fontId="1"/>
  </si>
  <si>
    <t>な</t>
    <phoneticPr fontId="1"/>
  </si>
  <si>
    <t>てん</t>
    <phoneticPr fontId="1"/>
  </si>
  <si>
    <t>ごう</t>
    <phoneticPr fontId="1"/>
  </si>
  <si>
    <t>しゃ</t>
    <phoneticPr fontId="1"/>
  </si>
  <si>
    <t>しん</t>
    <phoneticPr fontId="1"/>
  </si>
  <si>
    <t>すい</t>
    <phoneticPr fontId="1"/>
  </si>
  <si>
    <t>り</t>
    <phoneticPr fontId="1"/>
  </si>
  <si>
    <t>りょう</t>
    <phoneticPr fontId="1"/>
  </si>
  <si>
    <t>しん</t>
    <phoneticPr fontId="1"/>
  </si>
  <si>
    <t>たす</t>
    <phoneticPr fontId="1"/>
  </si>
  <si>
    <t>おや</t>
    <phoneticPr fontId="1"/>
  </si>
  <si>
    <t>こう</t>
    <phoneticPr fontId="1"/>
  </si>
  <si>
    <t>こ</t>
    <phoneticPr fontId="1"/>
  </si>
  <si>
    <t>ゆび</t>
    <phoneticPr fontId="1"/>
  </si>
  <si>
    <t>いっ</t>
    <phoneticPr fontId="1"/>
  </si>
  <si>
    <t>すん</t>
    <phoneticPr fontId="1"/>
  </si>
  <si>
    <t>し</t>
    <phoneticPr fontId="1"/>
  </si>
  <si>
    <t>がっ</t>
    <phoneticPr fontId="1"/>
  </si>
  <si>
    <t>きゅう</t>
    <phoneticPr fontId="1"/>
  </si>
  <si>
    <t>てん</t>
    <phoneticPr fontId="1"/>
  </si>
  <si>
    <t>こう</t>
    <phoneticPr fontId="1"/>
  </si>
  <si>
    <t>す</t>
    <phoneticPr fontId="1"/>
  </si>
  <si>
    <t>ひる</t>
    <phoneticPr fontId="1"/>
  </si>
  <si>
    <t>かがみ</t>
    <phoneticPr fontId="1"/>
  </si>
  <si>
    <t>あか</t>
    <phoneticPr fontId="1"/>
  </si>
  <si>
    <t>くち</t>
    <phoneticPr fontId="1"/>
  </si>
  <si>
    <t>べに</t>
    <phoneticPr fontId="1"/>
  </si>
  <si>
    <t>せい</t>
    <phoneticPr fontId="1"/>
  </si>
  <si>
    <t>とも</t>
    <phoneticPr fontId="1"/>
  </si>
  <si>
    <t>だち</t>
    <phoneticPr fontId="1"/>
  </si>
  <si>
    <t>こう</t>
    <phoneticPr fontId="1"/>
  </si>
  <si>
    <t>てつ</t>
    <phoneticPr fontId="1"/>
  </si>
  <si>
    <t>い</t>
    <phoneticPr fontId="1"/>
  </si>
  <si>
    <t>せい</t>
    <phoneticPr fontId="1"/>
  </si>
  <si>
    <t>さく</t>
    <phoneticPr fontId="1"/>
  </si>
  <si>
    <t>ひん</t>
    <phoneticPr fontId="1"/>
  </si>
  <si>
    <t>ご</t>
    <phoneticPr fontId="1"/>
  </si>
  <si>
    <t>あめ</t>
    <phoneticPr fontId="1"/>
  </si>
  <si>
    <t>ごく</t>
    <phoneticPr fontId="1"/>
  </si>
  <si>
    <t>ばく大な利益を上げる</t>
    <phoneticPr fontId="1"/>
  </si>
  <si>
    <t>本名ではなく仮名にする</t>
    <phoneticPr fontId="1"/>
  </si>
  <si>
    <t>うっとりする快い音色</t>
    <phoneticPr fontId="1"/>
  </si>
  <si>
    <t>遠足の持ち物を確かめる</t>
    <phoneticPr fontId="1"/>
  </si>
  <si>
    <t>基そを学んでおう用する</t>
    <phoneticPr fontId="1"/>
  </si>
  <si>
    <t>寄り道をして帰る</t>
    <phoneticPr fontId="1"/>
  </si>
  <si>
    <t>球技大会で野球をする</t>
    <phoneticPr fontId="1"/>
  </si>
  <si>
    <t>悪と戦う正義の味方</t>
    <phoneticPr fontId="1"/>
  </si>
  <si>
    <t>五・七・五のはい句</t>
    <phoneticPr fontId="1"/>
  </si>
  <si>
    <t>アリがさとうに群がる</t>
    <phoneticPr fontId="1"/>
  </si>
  <si>
    <t>手をあらって清潔にする</t>
    <phoneticPr fontId="1"/>
  </si>
  <si>
    <t>交通事故で車がこわれた</t>
    <phoneticPr fontId="1"/>
  </si>
  <si>
    <t>実在人物を参考にする</t>
    <phoneticPr fontId="1"/>
  </si>
  <si>
    <t>古い校舎を建てかえる</t>
    <phoneticPr fontId="1"/>
  </si>
  <si>
    <t>こわれた機械を修理する</t>
    <phoneticPr fontId="1"/>
  </si>
  <si>
    <t>証明写真をとる</t>
    <phoneticPr fontId="1"/>
  </si>
  <si>
    <t>示</t>
    <phoneticPr fontId="1"/>
  </si>
  <si>
    <t>校則は学校のルールです</t>
    <phoneticPr fontId="1"/>
  </si>
  <si>
    <t>個人旅行と団体旅行</t>
    <phoneticPr fontId="1"/>
  </si>
  <si>
    <t>あの人らしい独特の考え</t>
    <phoneticPr fontId="1"/>
  </si>
  <si>
    <t>守ってきた約束を破る</t>
    <phoneticPr fontId="1"/>
  </si>
  <si>
    <t>図工の時間に版画をほる</t>
    <phoneticPr fontId="1"/>
  </si>
  <si>
    <t>二つの山の高さを比べる</t>
    <phoneticPr fontId="1"/>
  </si>
  <si>
    <t>作物に肥料をやる</t>
    <phoneticPr fontId="1"/>
  </si>
  <si>
    <t>火事で非常口からにげる</t>
    <phoneticPr fontId="1"/>
  </si>
  <si>
    <t>台風に備えてかたづける</t>
    <phoneticPr fontId="1"/>
  </si>
  <si>
    <t>土俵の上ですもうをとる</t>
    <phoneticPr fontId="1"/>
  </si>
  <si>
    <t>美味しい料理だと好評</t>
    <phoneticPr fontId="1"/>
  </si>
  <si>
    <t>貧しく生活が苦しい</t>
    <phoneticPr fontId="1"/>
  </si>
  <si>
    <t>白い布でエプロンを作る</t>
    <phoneticPr fontId="1"/>
  </si>
  <si>
    <t>結こんして夫婦になる</t>
    <phoneticPr fontId="1"/>
  </si>
  <si>
    <t>戦国時代の武士の話</t>
    <phoneticPr fontId="1"/>
  </si>
  <si>
    <t>今日の勉強の復習をする</t>
    <phoneticPr fontId="1"/>
  </si>
  <si>
    <t>一人ではなく、複数の人</t>
    <phoneticPr fontId="1"/>
  </si>
  <si>
    <t>東大寺は大仏で有名です</t>
    <phoneticPr fontId="1"/>
  </si>
  <si>
    <t>公園でお弁当を食べる</t>
    <phoneticPr fontId="1"/>
  </si>
  <si>
    <t>温度を一定に保つ</t>
    <phoneticPr fontId="1"/>
  </si>
  <si>
    <t>死んだ犬のお墓をつくる</t>
    <phoneticPr fontId="1"/>
  </si>
  <si>
    <t>新聞がくわしく報道する</t>
    <phoneticPr fontId="1"/>
  </si>
  <si>
    <t>今年は、お米が豊作だ</t>
    <phoneticPr fontId="1"/>
  </si>
  <si>
    <t>火事を未然に防止する</t>
    <phoneticPr fontId="1"/>
  </si>
  <si>
    <t>暴飲暴食は体に悪い</t>
    <phoneticPr fontId="1"/>
  </si>
  <si>
    <t>書類整理などの事務仕事</t>
    <phoneticPr fontId="1"/>
  </si>
  <si>
    <t>昼ねでこわい夢を見た</t>
    <phoneticPr fontId="1"/>
  </si>
  <si>
    <t>森の中で道に迷う</t>
    <phoneticPr fontId="1"/>
  </si>
  <si>
    <t>たんぽぽの綿毛が飛ぶ</t>
    <phoneticPr fontId="1"/>
  </si>
  <si>
    <t>船で荷物を外国に輸送</t>
    <phoneticPr fontId="1"/>
  </si>
  <si>
    <t>銀行にお金を預ける</t>
    <phoneticPr fontId="1"/>
  </si>
  <si>
    <t>放課後の人のいない教室</t>
    <phoneticPr fontId="1"/>
  </si>
  <si>
    <t>商店街で大安売りをする</t>
    <phoneticPr fontId="1"/>
  </si>
  <si>
    <t>作品がやっと完せいした</t>
    <phoneticPr fontId="1"/>
  </si>
  <si>
    <t>希ぼうをかなえる</t>
    <phoneticPr fontId="1"/>
  </si>
  <si>
    <t>春夏秋冬の四季のある国</t>
    <phoneticPr fontId="1"/>
  </si>
  <si>
    <t>し合に勝って大喜びする</t>
    <phoneticPr fontId="1"/>
  </si>
  <si>
    <t>魚をとるのを漁という</t>
    <phoneticPr fontId="1"/>
  </si>
  <si>
    <t>全員で協力して作る</t>
    <phoneticPr fontId="1"/>
  </si>
  <si>
    <t>天体ぼう遠鏡で星を見る</t>
    <phoneticPr fontId="1"/>
  </si>
  <si>
    <t>いち</t>
    <phoneticPr fontId="1"/>
  </si>
  <si>
    <t>はな</t>
    <phoneticPr fontId="1"/>
  </si>
  <si>
    <t>か</t>
    <phoneticPr fontId="1"/>
  </si>
  <si>
    <t>ほう</t>
    <phoneticPr fontId="1"/>
  </si>
  <si>
    <t>あたら</t>
    <phoneticPr fontId="1"/>
  </si>
  <si>
    <t>し</t>
    <phoneticPr fontId="1"/>
  </si>
  <si>
    <t>に</t>
    <phoneticPr fontId="1"/>
  </si>
  <si>
    <t>さく</t>
    <phoneticPr fontId="1"/>
  </si>
  <si>
    <t>じ</t>
    <phoneticPr fontId="1"/>
  </si>
  <si>
    <t>がい</t>
    <phoneticPr fontId="1"/>
  </si>
  <si>
    <t>かみ</t>
    <phoneticPr fontId="1"/>
  </si>
  <si>
    <t>き</t>
    <phoneticPr fontId="1"/>
  </si>
  <si>
    <t>はる</t>
    <phoneticPr fontId="1"/>
  </si>
  <si>
    <t>がっ</t>
    <phoneticPr fontId="1"/>
  </si>
  <si>
    <t>はな</t>
    <phoneticPr fontId="1"/>
  </si>
  <si>
    <t>あお</t>
    <phoneticPr fontId="1"/>
  </si>
  <si>
    <t>きゅう</t>
    <phoneticPr fontId="1"/>
  </si>
  <si>
    <t>て</t>
    <phoneticPr fontId="1"/>
  </si>
  <si>
    <t>さかな</t>
    <phoneticPr fontId="1"/>
  </si>
  <si>
    <t>ぜん</t>
    <phoneticPr fontId="1"/>
  </si>
  <si>
    <t>てん</t>
    <phoneticPr fontId="1"/>
  </si>
  <si>
    <t>かん</t>
    <phoneticPr fontId="1"/>
  </si>
  <si>
    <t>ぐん</t>
    <phoneticPr fontId="1"/>
  </si>
  <si>
    <t>い</t>
    <phoneticPr fontId="1"/>
  </si>
  <si>
    <t>もつ</t>
    <phoneticPr fontId="1"/>
  </si>
  <si>
    <t>ねん</t>
    <phoneticPr fontId="1"/>
  </si>
  <si>
    <t>ひん</t>
    <phoneticPr fontId="1"/>
  </si>
  <si>
    <t>さま</t>
    <phoneticPr fontId="1"/>
  </si>
  <si>
    <t>じゅう</t>
    <phoneticPr fontId="1"/>
  </si>
  <si>
    <t>あい</t>
    <phoneticPr fontId="1"/>
  </si>
  <si>
    <t>いん</t>
    <phoneticPr fontId="1"/>
  </si>
  <si>
    <t>や</t>
    <phoneticPr fontId="1"/>
  </si>
  <si>
    <t>かく</t>
    <phoneticPr fontId="1"/>
  </si>
  <si>
    <t>せい</t>
    <phoneticPr fontId="1"/>
  </si>
  <si>
    <t>あき</t>
    <phoneticPr fontId="1"/>
  </si>
  <si>
    <t>あ</t>
    <phoneticPr fontId="1"/>
  </si>
  <si>
    <t>め</t>
    <phoneticPr fontId="1"/>
  </si>
  <si>
    <t>かこ</t>
    <phoneticPr fontId="1"/>
  </si>
  <si>
    <t>しゃ</t>
    <phoneticPr fontId="1"/>
  </si>
  <si>
    <t>きょう</t>
    <phoneticPr fontId="1"/>
  </si>
  <si>
    <t>おん</t>
    <phoneticPr fontId="1"/>
  </si>
  <si>
    <t>ざ</t>
    <phoneticPr fontId="1"/>
  </si>
  <si>
    <t>く</t>
    <phoneticPr fontId="1"/>
  </si>
  <si>
    <t>り</t>
    <phoneticPr fontId="1"/>
  </si>
  <si>
    <t>お</t>
    <phoneticPr fontId="1"/>
  </si>
  <si>
    <t>なが</t>
    <phoneticPr fontId="1"/>
  </si>
  <si>
    <t>しょく</t>
    <phoneticPr fontId="1"/>
  </si>
  <si>
    <t>よ</t>
    <phoneticPr fontId="1"/>
  </si>
  <si>
    <t>へ</t>
    <phoneticPr fontId="1"/>
  </si>
  <si>
    <t>た</t>
    <phoneticPr fontId="1"/>
  </si>
  <si>
    <t>えい</t>
    <phoneticPr fontId="1"/>
  </si>
  <si>
    <t>しお</t>
    <phoneticPr fontId="1"/>
  </si>
  <si>
    <t>けい</t>
    <phoneticPr fontId="1"/>
  </si>
  <si>
    <t>かぜ</t>
    <phoneticPr fontId="1"/>
  </si>
  <si>
    <t>はっ</t>
    <phoneticPr fontId="1"/>
  </si>
  <si>
    <t>どく</t>
    <phoneticPr fontId="1"/>
  </si>
  <si>
    <t>おお</t>
    <phoneticPr fontId="1"/>
  </si>
  <si>
    <t>だい</t>
    <phoneticPr fontId="1"/>
  </si>
  <si>
    <t>かん</t>
    <phoneticPr fontId="1"/>
  </si>
  <si>
    <t>ぴょう</t>
    <phoneticPr fontId="1"/>
  </si>
  <si>
    <t>じょう</t>
    <phoneticPr fontId="1"/>
  </si>
  <si>
    <t>しょ</t>
    <phoneticPr fontId="1"/>
  </si>
  <si>
    <t>うん</t>
    <phoneticPr fontId="1"/>
  </si>
  <si>
    <t>しょう</t>
    <phoneticPr fontId="1"/>
  </si>
  <si>
    <t>おく</t>
    <phoneticPr fontId="1"/>
  </si>
  <si>
    <t>な</t>
    <phoneticPr fontId="1"/>
  </si>
  <si>
    <t>つく</t>
    <phoneticPr fontId="1"/>
  </si>
  <si>
    <t>ほし</t>
    <phoneticPr fontId="1"/>
  </si>
  <si>
    <t>くに</t>
    <phoneticPr fontId="1"/>
  </si>
  <si>
    <t>まん</t>
    <phoneticPr fontId="1"/>
  </si>
  <si>
    <t>で</t>
    <phoneticPr fontId="1"/>
  </si>
  <si>
    <t>たの</t>
    <phoneticPr fontId="1"/>
  </si>
  <si>
    <t>ちょう</t>
    <phoneticPr fontId="1"/>
  </si>
  <si>
    <t>美しい風景を写真にとる</t>
    <phoneticPr fontId="1"/>
  </si>
  <si>
    <t>水が固まり氷になる</t>
    <phoneticPr fontId="1"/>
  </si>
  <si>
    <t>農業に向いた気候の国</t>
    <phoneticPr fontId="1"/>
  </si>
  <si>
    <t>材木を集めて家をたてる</t>
    <phoneticPr fontId="1"/>
  </si>
  <si>
    <t>アサガオのかん察をする</t>
    <phoneticPr fontId="1"/>
  </si>
  <si>
    <t>病気が治って学校に行く</t>
    <phoneticPr fontId="1"/>
  </si>
  <si>
    <t>図書館で本を借りる</t>
    <phoneticPr fontId="1"/>
  </si>
  <si>
    <t>面白い話を聞いて笑う</t>
    <phoneticPr fontId="1"/>
  </si>
  <si>
    <t>象は鼻が長い動物です</t>
    <phoneticPr fontId="1"/>
  </si>
  <si>
    <t>けん</t>
    <phoneticPr fontId="1"/>
  </si>
  <si>
    <t>えん</t>
    <phoneticPr fontId="1"/>
  </si>
  <si>
    <t>うつく</t>
    <phoneticPr fontId="1"/>
  </si>
  <si>
    <t>げい</t>
    <phoneticPr fontId="1"/>
  </si>
  <si>
    <t>びょう</t>
    <phoneticPr fontId="1"/>
  </si>
  <si>
    <t>す</t>
    <phoneticPr fontId="1"/>
  </si>
  <si>
    <t>のう</t>
    <phoneticPr fontId="1"/>
  </si>
  <si>
    <t>きゃく</t>
    <phoneticPr fontId="1"/>
  </si>
  <si>
    <t>こころ</t>
    <phoneticPr fontId="1"/>
  </si>
  <si>
    <t>こう</t>
    <phoneticPr fontId="1"/>
  </si>
  <si>
    <t>ひゃく</t>
    <phoneticPr fontId="1"/>
  </si>
  <si>
    <t>しん</t>
    <phoneticPr fontId="1"/>
  </si>
  <si>
    <t>さつ</t>
    <phoneticPr fontId="1"/>
  </si>
  <si>
    <t>　</t>
    <phoneticPr fontId="1"/>
  </si>
  <si>
    <t>こ</t>
    <phoneticPr fontId="1"/>
  </si>
  <si>
    <t>さん</t>
    <phoneticPr fontId="1"/>
  </si>
  <si>
    <t>うん</t>
    <phoneticPr fontId="1"/>
  </si>
  <si>
    <t>おも</t>
    <phoneticPr fontId="1"/>
  </si>
  <si>
    <t>こえ</t>
    <phoneticPr fontId="1"/>
  </si>
  <si>
    <t>ぞう</t>
    <phoneticPr fontId="1"/>
  </si>
  <si>
    <t>ない</t>
    <phoneticPr fontId="1"/>
  </si>
  <si>
    <t>か</t>
    <phoneticPr fontId="1"/>
  </si>
  <si>
    <t>せん</t>
    <phoneticPr fontId="1"/>
  </si>
  <si>
    <t>もく</t>
    <phoneticPr fontId="1"/>
  </si>
  <si>
    <t>ぶん</t>
    <phoneticPr fontId="1"/>
  </si>
  <si>
    <t>じん</t>
    <phoneticPr fontId="1"/>
  </si>
  <si>
    <t>そだ</t>
    <phoneticPr fontId="1"/>
  </si>
  <si>
    <t>さき</t>
    <phoneticPr fontId="1"/>
  </si>
  <si>
    <t>しゅ</t>
    <phoneticPr fontId="1"/>
  </si>
  <si>
    <t>どう</t>
    <phoneticPr fontId="1"/>
  </si>
  <si>
    <t>しろ</t>
    <phoneticPr fontId="1"/>
  </si>
  <si>
    <t>ちょっ</t>
    <phoneticPr fontId="1"/>
  </si>
  <si>
    <t>かんが</t>
    <phoneticPr fontId="1"/>
  </si>
  <si>
    <t>じゅん</t>
    <phoneticPr fontId="1"/>
  </si>
  <si>
    <t>はな</t>
    <phoneticPr fontId="1"/>
  </si>
  <si>
    <t>ふう</t>
    <phoneticPr fontId="1"/>
  </si>
  <si>
    <t>いえ</t>
    <phoneticPr fontId="1"/>
  </si>
  <si>
    <t>じっ</t>
    <phoneticPr fontId="1"/>
  </si>
  <si>
    <t>あつ</t>
    <phoneticPr fontId="1"/>
  </si>
  <si>
    <t>なお</t>
    <phoneticPr fontId="1"/>
  </si>
  <si>
    <t>しつ</t>
    <phoneticPr fontId="1"/>
  </si>
  <si>
    <t>はなし</t>
    <phoneticPr fontId="1"/>
  </si>
  <si>
    <t>ぶ</t>
    <phoneticPr fontId="1"/>
  </si>
  <si>
    <t>へい</t>
    <phoneticPr fontId="1"/>
  </si>
  <si>
    <t>ち</t>
    <phoneticPr fontId="1"/>
  </si>
  <si>
    <t>いく</t>
    <phoneticPr fontId="1"/>
  </si>
  <si>
    <t>れい</t>
    <phoneticPr fontId="1"/>
  </si>
  <si>
    <t>ほん</t>
    <phoneticPr fontId="1"/>
  </si>
  <si>
    <t>いっ</t>
    <phoneticPr fontId="1"/>
  </si>
  <si>
    <t>せ</t>
    <phoneticPr fontId="1"/>
  </si>
  <si>
    <t>けつ</t>
    <phoneticPr fontId="1"/>
  </si>
  <si>
    <t>た</t>
    <phoneticPr fontId="1"/>
  </si>
  <si>
    <t>こおり</t>
    <phoneticPr fontId="1"/>
  </si>
  <si>
    <t>さ</t>
    <phoneticPr fontId="1"/>
  </si>
  <si>
    <t>わ</t>
    <phoneticPr fontId="1"/>
  </si>
  <si>
    <t>けっ</t>
    <phoneticPr fontId="1"/>
  </si>
  <si>
    <t>き</t>
    <phoneticPr fontId="1"/>
  </si>
  <si>
    <t>う</t>
    <phoneticPr fontId="1"/>
  </si>
  <si>
    <t>み</t>
    <phoneticPr fontId="1"/>
  </si>
  <si>
    <t>いわ</t>
    <phoneticPr fontId="1"/>
  </si>
  <si>
    <t>しゅ</t>
    <phoneticPr fontId="1"/>
  </si>
  <si>
    <t>さい</t>
    <phoneticPr fontId="1"/>
  </si>
  <si>
    <t>さつ</t>
    <phoneticPr fontId="1"/>
  </si>
  <si>
    <t>はん</t>
    <phoneticPr fontId="1"/>
  </si>
  <si>
    <t>ご</t>
    <phoneticPr fontId="1"/>
  </si>
  <si>
    <t>た</t>
    <phoneticPr fontId="1"/>
  </si>
  <si>
    <t>足元を明かりで照らす</t>
    <phoneticPr fontId="1"/>
  </si>
  <si>
    <t>発表会で金賞をとる</t>
    <phoneticPr fontId="1"/>
  </si>
  <si>
    <t>20さいは成人式</t>
    <phoneticPr fontId="1"/>
  </si>
  <si>
    <t>雨がずっとふり続く</t>
    <phoneticPr fontId="1"/>
  </si>
  <si>
    <t>六年生の卒業式</t>
    <phoneticPr fontId="1"/>
  </si>
  <si>
    <t>安全地帯ににげる</t>
    <phoneticPr fontId="1"/>
  </si>
  <si>
    <t>この問題はかん単だ</t>
    <phoneticPr fontId="1"/>
  </si>
  <si>
    <t>つくえの上に本を置く</t>
    <phoneticPr fontId="1"/>
  </si>
  <si>
    <t>仲間ときょう力しあう</t>
    <phoneticPr fontId="1"/>
  </si>
  <si>
    <t>お年玉を貯金箱に入れる</t>
    <phoneticPr fontId="1"/>
  </si>
  <si>
    <t>お昼を食堂で食べる</t>
    <phoneticPr fontId="1"/>
  </si>
  <si>
    <t>ケガのところを消毒する</t>
    <phoneticPr fontId="1"/>
  </si>
  <si>
    <t>底</t>
    <phoneticPr fontId="1"/>
  </si>
  <si>
    <t>あか</t>
    <phoneticPr fontId="1"/>
  </si>
  <si>
    <t>しず</t>
    <phoneticPr fontId="1"/>
  </si>
  <si>
    <t>つ</t>
    <phoneticPr fontId="1"/>
  </si>
  <si>
    <t>せつ</t>
    <phoneticPr fontId="1"/>
  </si>
  <si>
    <t>かわ</t>
    <phoneticPr fontId="1"/>
  </si>
  <si>
    <t>あめ</t>
    <phoneticPr fontId="1"/>
  </si>
  <si>
    <t>ろく</t>
    <phoneticPr fontId="1"/>
  </si>
  <si>
    <t>まご</t>
    <phoneticPr fontId="1"/>
  </si>
  <si>
    <t>あん</t>
    <phoneticPr fontId="1"/>
  </si>
  <si>
    <t>そく</t>
    <phoneticPr fontId="1"/>
  </si>
  <si>
    <t>なか</t>
    <phoneticPr fontId="1"/>
  </si>
  <si>
    <t>たか</t>
    <phoneticPr fontId="1"/>
  </si>
  <si>
    <t>ふか</t>
    <phoneticPr fontId="1"/>
  </si>
  <si>
    <t>べん</t>
    <phoneticPr fontId="1"/>
  </si>
  <si>
    <t>ゆう</t>
    <phoneticPr fontId="1"/>
  </si>
  <si>
    <t>よる</t>
    <phoneticPr fontId="1"/>
  </si>
  <si>
    <t>とっ</t>
    <phoneticPr fontId="1"/>
  </si>
  <si>
    <t>しん</t>
    <phoneticPr fontId="1"/>
  </si>
  <si>
    <t>せつ</t>
    <phoneticPr fontId="1"/>
  </si>
  <si>
    <t>ぜん</t>
    <phoneticPr fontId="1"/>
  </si>
  <si>
    <t>たつ</t>
    <phoneticPr fontId="1"/>
  </si>
  <si>
    <t>ま</t>
    <phoneticPr fontId="1"/>
  </si>
  <si>
    <t>とし</t>
    <phoneticPr fontId="1"/>
  </si>
  <si>
    <t>めい</t>
    <phoneticPr fontId="1"/>
  </si>
  <si>
    <t>がみ</t>
    <phoneticPr fontId="1"/>
  </si>
  <si>
    <t>そう</t>
    <phoneticPr fontId="1"/>
  </si>
  <si>
    <t>て</t>
    <phoneticPr fontId="1"/>
  </si>
  <si>
    <t>だま</t>
    <phoneticPr fontId="1"/>
  </si>
  <si>
    <t>うみ</t>
    <phoneticPr fontId="1"/>
  </si>
  <si>
    <t>でん</t>
    <phoneticPr fontId="1"/>
  </si>
  <si>
    <t>まめ</t>
    <phoneticPr fontId="1"/>
  </si>
  <si>
    <t>もの</t>
    <phoneticPr fontId="1"/>
  </si>
  <si>
    <t>はや</t>
    <phoneticPr fontId="1"/>
  </si>
  <si>
    <t>いち</t>
    <phoneticPr fontId="1"/>
  </si>
  <si>
    <t>ひと</t>
    <phoneticPr fontId="1"/>
  </si>
  <si>
    <t>じん</t>
    <phoneticPr fontId="1"/>
  </si>
  <si>
    <t>かた</t>
    <phoneticPr fontId="1"/>
  </si>
  <si>
    <t>あさい</t>
    <phoneticPr fontId="1"/>
  </si>
  <si>
    <t>そつ</t>
    <phoneticPr fontId="1"/>
  </si>
  <si>
    <t>そこ</t>
    <phoneticPr fontId="1"/>
  </si>
  <si>
    <t>かね</t>
    <phoneticPr fontId="1"/>
  </si>
  <si>
    <t>むし</t>
    <phoneticPr fontId="1"/>
  </si>
  <si>
    <t>きん</t>
    <phoneticPr fontId="1"/>
  </si>
  <si>
    <t>しら</t>
    <phoneticPr fontId="1"/>
  </si>
  <si>
    <t>と</t>
    <phoneticPr fontId="1"/>
  </si>
  <si>
    <t>ど</t>
    <phoneticPr fontId="1"/>
  </si>
  <si>
    <t>ふえ</t>
    <phoneticPr fontId="1"/>
  </si>
  <si>
    <t>りつ</t>
    <phoneticPr fontId="1"/>
  </si>
  <si>
    <t>ぶつ</t>
    <phoneticPr fontId="1"/>
  </si>
  <si>
    <t>ばこ</t>
    <phoneticPr fontId="1"/>
  </si>
  <si>
    <t>やま</t>
    <phoneticPr fontId="1"/>
  </si>
  <si>
    <t>しき</t>
    <phoneticPr fontId="1"/>
  </si>
  <si>
    <t>とく</t>
    <phoneticPr fontId="1"/>
  </si>
  <si>
    <t>すっぱい梅ぼし</t>
    <phoneticPr fontId="1"/>
  </si>
  <si>
    <t>博物館でミイラを見る</t>
    <phoneticPr fontId="1"/>
  </si>
  <si>
    <t>ご飯をにぎったおむすび</t>
    <phoneticPr fontId="1"/>
  </si>
  <si>
    <t>鳥が空を飛ぶ</t>
    <phoneticPr fontId="1"/>
  </si>
  <si>
    <t>品物を買って使う消費者</t>
    <phoneticPr fontId="1"/>
  </si>
  <si>
    <t>かりた物は必ず返します</t>
    <phoneticPr fontId="1"/>
  </si>
  <si>
    <t>せんきょで投票する</t>
    <phoneticPr fontId="1"/>
  </si>
  <si>
    <t>運動会の目標を決める</t>
    <phoneticPr fontId="1"/>
  </si>
  <si>
    <t>目の不自由な人の点字</t>
    <phoneticPr fontId="1"/>
  </si>
  <si>
    <t>服に付いたゴミを取る</t>
    <phoneticPr fontId="1"/>
  </si>
  <si>
    <t>大さか府と京都府</t>
    <phoneticPr fontId="1"/>
  </si>
  <si>
    <t>主食のごはんと副食の魚</t>
    <phoneticPr fontId="1"/>
  </si>
  <si>
    <t>小麦粉でパンを作る</t>
    <phoneticPr fontId="1"/>
  </si>
  <si>
    <t>兵たいがせんそうで死ぬ</t>
    <phoneticPr fontId="1"/>
  </si>
  <si>
    <t>公園で友だちと別れる</t>
    <phoneticPr fontId="1"/>
  </si>
  <si>
    <t>辺り一面、花がさく</t>
    <phoneticPr fontId="1"/>
  </si>
  <si>
    <t>形がどんどん変化する</t>
    <phoneticPr fontId="1"/>
  </si>
  <si>
    <t>便りな道具を出す</t>
    <phoneticPr fontId="1"/>
  </si>
  <si>
    <t>包丁でりょう理をする</t>
    <phoneticPr fontId="1"/>
  </si>
  <si>
    <t>うまくいく方法を考える</t>
    <phoneticPr fontId="1"/>
  </si>
  <si>
    <t>望遠きょうで遠くを見る</t>
    <phoneticPr fontId="1"/>
  </si>
  <si>
    <t>牧場で牛や馬を育てる</t>
    <phoneticPr fontId="1"/>
  </si>
  <si>
    <t>話のけつ末を教えない</t>
    <phoneticPr fontId="1"/>
  </si>
  <si>
    <t>ギュウギュウの満員電車</t>
    <phoneticPr fontId="1"/>
  </si>
  <si>
    <t>未来の自動車を考える</t>
    <phoneticPr fontId="1"/>
  </si>
  <si>
    <t>走ると脈はくが上がる</t>
    <phoneticPr fontId="1"/>
  </si>
  <si>
    <t>明日は国民の休日で休み</t>
    <phoneticPr fontId="1"/>
  </si>
  <si>
    <t>車を持ち上げるのは無理</t>
    <phoneticPr fontId="1"/>
  </si>
  <si>
    <t>友だちとの約そくを守る</t>
    <phoneticPr fontId="1"/>
  </si>
  <si>
    <t>草木に水と養分をやる</t>
    <phoneticPr fontId="1"/>
  </si>
  <si>
    <t>はく</t>
    <phoneticPr fontId="1"/>
  </si>
  <si>
    <t>とり</t>
    <phoneticPr fontId="1"/>
  </si>
  <si>
    <t>しな</t>
    <phoneticPr fontId="1"/>
  </si>
  <si>
    <t>ふく</t>
    <phoneticPr fontId="1"/>
  </si>
  <si>
    <t>あた</t>
    <phoneticPr fontId="1"/>
  </si>
  <si>
    <t>かたち</t>
    <phoneticPr fontId="1"/>
  </si>
  <si>
    <t>ぼう</t>
    <phoneticPr fontId="1"/>
  </si>
  <si>
    <t>ぼく</t>
    <phoneticPr fontId="1"/>
  </si>
  <si>
    <t>あした</t>
    <phoneticPr fontId="1"/>
  </si>
  <si>
    <t>とも</t>
    <phoneticPr fontId="1"/>
  </si>
  <si>
    <t>なつ</t>
    <phoneticPr fontId="1"/>
  </si>
  <si>
    <t>はん</t>
    <phoneticPr fontId="1"/>
  </si>
  <si>
    <t>むぎ</t>
    <phoneticPr fontId="1"/>
  </si>
  <si>
    <t>えん</t>
    <phoneticPr fontId="1"/>
  </si>
  <si>
    <t>じょう</t>
    <phoneticPr fontId="1"/>
  </si>
  <si>
    <t>かい</t>
    <phoneticPr fontId="1"/>
  </si>
  <si>
    <t>つ</t>
    <phoneticPr fontId="1"/>
  </si>
  <si>
    <t>ふ</t>
    <phoneticPr fontId="1"/>
  </si>
  <si>
    <t>めん</t>
    <phoneticPr fontId="1"/>
  </si>
  <si>
    <t>うし</t>
    <phoneticPr fontId="1"/>
  </si>
  <si>
    <t>こく</t>
    <phoneticPr fontId="1"/>
  </si>
  <si>
    <t>だ</t>
    <phoneticPr fontId="1"/>
  </si>
  <si>
    <t>みず</t>
    <phoneticPr fontId="1"/>
  </si>
  <si>
    <t>かなら</t>
    <phoneticPr fontId="1"/>
  </si>
  <si>
    <t>うま</t>
    <phoneticPr fontId="1"/>
  </si>
  <si>
    <t>ひょう</t>
    <phoneticPr fontId="1"/>
  </si>
  <si>
    <t>へん</t>
    <phoneticPr fontId="1"/>
  </si>
  <si>
    <t>わか</t>
    <phoneticPr fontId="1"/>
  </si>
  <si>
    <t>いん</t>
    <phoneticPr fontId="1"/>
  </si>
  <si>
    <t>やす</t>
    <phoneticPr fontId="1"/>
  </si>
  <si>
    <t>→を矢印と言います</t>
    <rPh sb="5" eb="6">
      <t>イ</t>
    </rPh>
    <phoneticPr fontId="1"/>
  </si>
  <si>
    <t>光が当たらない暗いへや</t>
    <phoneticPr fontId="1"/>
  </si>
  <si>
    <t>医しゃがびょう気をみる</t>
    <phoneticPr fontId="1"/>
  </si>
  <si>
    <t>体育の時間</t>
    <phoneticPr fontId="1"/>
  </si>
  <si>
    <t>クラスぜん員があつまる</t>
    <phoneticPr fontId="1"/>
  </si>
  <si>
    <t>水とうのお茶を飲む</t>
    <phoneticPr fontId="1"/>
  </si>
  <si>
    <t>運どう場であそぶ</t>
    <phoneticPr fontId="1"/>
  </si>
  <si>
    <t>魚屋さんのビルの屋上</t>
    <phoneticPr fontId="1"/>
  </si>
  <si>
    <t>食べものをしょう化する</t>
    <phoneticPr fontId="1"/>
  </si>
  <si>
    <t>ドアを開けて中に入る</t>
    <phoneticPr fontId="1"/>
  </si>
  <si>
    <t>もの語の感そうを書く</t>
    <phoneticPr fontId="1"/>
  </si>
  <si>
    <t>海岸で貝ひろいをする</t>
    <phoneticPr fontId="1"/>
  </si>
  <si>
    <t>ねている人がとび起きる</t>
    <phoneticPr fontId="1"/>
  </si>
  <si>
    <t>春休みがおわると一学期</t>
    <phoneticPr fontId="1"/>
  </si>
  <si>
    <t>お店にお客さんが来る</t>
    <phoneticPr fontId="1"/>
  </si>
  <si>
    <t>学級会で話し合う</t>
    <phoneticPr fontId="1"/>
  </si>
  <si>
    <t>七五三でお宮さんに行く</t>
    <phoneticPr fontId="1"/>
  </si>
  <si>
    <t>今年は、去年よりあつい</t>
    <phoneticPr fontId="1"/>
  </si>
  <si>
    <t>大きな川に橋をかける</t>
    <phoneticPr fontId="1"/>
  </si>
  <si>
    <t>走ると、いきが苦しい</t>
    <phoneticPr fontId="1"/>
  </si>
  <si>
    <t>しゅう字道具を用いする</t>
    <phoneticPr fontId="1"/>
  </si>
  <si>
    <t>名前にさん、君をつける</t>
    <phoneticPr fontId="1"/>
  </si>
  <si>
    <t>図書係とかん係がある</t>
    <phoneticPr fontId="1"/>
  </si>
  <si>
    <t>多数決であそびを決める</t>
    <phoneticPr fontId="1"/>
  </si>
  <si>
    <t>くすりの研きゅうをする</t>
    <phoneticPr fontId="1"/>
  </si>
  <si>
    <t>と</t>
    <phoneticPr fontId="1"/>
  </si>
  <si>
    <t>たい</t>
    <phoneticPr fontId="1"/>
  </si>
  <si>
    <t>すい</t>
    <phoneticPr fontId="1"/>
  </si>
  <si>
    <t>うん</t>
    <phoneticPr fontId="1"/>
  </si>
  <si>
    <t>えき</t>
    <phoneticPr fontId="1"/>
  </si>
  <si>
    <t>おう</t>
    <phoneticPr fontId="1"/>
  </si>
  <si>
    <t>さかな</t>
    <phoneticPr fontId="1"/>
  </si>
  <si>
    <t>なつ</t>
    <phoneticPr fontId="1"/>
  </si>
  <si>
    <t>はる</t>
    <phoneticPr fontId="1"/>
  </si>
  <si>
    <t>いそ</t>
    <phoneticPr fontId="1"/>
  </si>
  <si>
    <t>しち</t>
    <phoneticPr fontId="1"/>
  </si>
  <si>
    <t>おお</t>
    <phoneticPr fontId="1"/>
  </si>
  <si>
    <t>きん</t>
    <phoneticPr fontId="1"/>
  </si>
  <si>
    <t>はなし</t>
    <phoneticPr fontId="1"/>
  </si>
  <si>
    <t>はし</t>
    <phoneticPr fontId="1"/>
  </si>
  <si>
    <t>な</t>
    <phoneticPr fontId="1"/>
  </si>
  <si>
    <t>た</t>
    <phoneticPr fontId="1"/>
  </si>
  <si>
    <t>しょ</t>
    <phoneticPr fontId="1"/>
  </si>
  <si>
    <t>や</t>
    <phoneticPr fontId="1"/>
  </si>
  <si>
    <t>やす</t>
    <phoneticPr fontId="1"/>
  </si>
  <si>
    <t>きゅう</t>
    <phoneticPr fontId="1"/>
  </si>
  <si>
    <t>ご</t>
    <phoneticPr fontId="1"/>
  </si>
  <si>
    <t>とし</t>
    <phoneticPr fontId="1"/>
  </si>
  <si>
    <t>まえ</t>
    <phoneticPr fontId="1"/>
  </si>
  <si>
    <t>すう</t>
    <phoneticPr fontId="1"/>
  </si>
  <si>
    <t>あ</t>
    <phoneticPr fontId="1"/>
  </si>
  <si>
    <t>く</t>
    <phoneticPr fontId="1"/>
  </si>
  <si>
    <t>い</t>
    <phoneticPr fontId="1"/>
  </si>
  <si>
    <t>じ</t>
    <phoneticPr fontId="1"/>
  </si>
  <si>
    <t>ほ</t>
    <phoneticPr fontId="1"/>
  </si>
  <si>
    <t>かん</t>
    <phoneticPr fontId="1"/>
  </si>
  <si>
    <t>せん</t>
    <phoneticPr fontId="1"/>
  </si>
  <si>
    <t>こう</t>
    <phoneticPr fontId="1"/>
  </si>
  <si>
    <t>どう</t>
    <phoneticPr fontId="1"/>
  </si>
  <si>
    <t>いん</t>
    <phoneticPr fontId="1"/>
  </si>
  <si>
    <t>ちゃ</t>
    <phoneticPr fontId="1"/>
  </si>
  <si>
    <t>くに</t>
    <phoneticPr fontId="1"/>
  </si>
  <si>
    <t>みや</t>
    <phoneticPr fontId="1"/>
  </si>
  <si>
    <t>ぐ</t>
    <phoneticPr fontId="1"/>
  </si>
  <si>
    <t>ひと</t>
    <phoneticPr fontId="1"/>
  </si>
  <si>
    <t>よこ</t>
    <phoneticPr fontId="1"/>
  </si>
  <si>
    <t>なか</t>
    <phoneticPr fontId="1"/>
  </si>
  <si>
    <t>はね</t>
    <phoneticPr fontId="1"/>
  </si>
  <si>
    <t>あたた</t>
    <phoneticPr fontId="1"/>
  </si>
  <si>
    <t>き</t>
    <phoneticPr fontId="1"/>
  </si>
  <si>
    <t>じょう</t>
    <phoneticPr fontId="1"/>
  </si>
  <si>
    <t>なら県には大ぶつがいる</t>
    <phoneticPr fontId="1"/>
  </si>
  <si>
    <t>黒ばんの方を向く</t>
    <phoneticPr fontId="1"/>
  </si>
  <si>
    <t>船が港にとうちゃくした</t>
    <phoneticPr fontId="1"/>
  </si>
  <si>
    <t>当番の仕ごとをする</t>
    <phoneticPr fontId="1"/>
  </si>
  <si>
    <t>死んだ人が生きかえる</t>
    <phoneticPr fontId="1"/>
  </si>
  <si>
    <t>使った後は、かたづける</t>
    <phoneticPr fontId="1"/>
  </si>
  <si>
    <t>かい始の合図で始める</t>
    <phoneticPr fontId="1"/>
  </si>
  <si>
    <t>食べた後は歯をみがく</t>
    <phoneticPr fontId="1"/>
  </si>
  <si>
    <t>りょう手ににもつを持つ</t>
    <phoneticPr fontId="1"/>
  </si>
  <si>
    <t>入学式とそつぎょう式</t>
    <phoneticPr fontId="1"/>
  </si>
  <si>
    <t>夏休みの宿だいをする</t>
    <phoneticPr fontId="1"/>
  </si>
  <si>
    <t>こまっている人を助ける</t>
    <phoneticPr fontId="1"/>
  </si>
  <si>
    <t>花だんに植ぶつをうえる</t>
    <phoneticPr fontId="1"/>
  </si>
  <si>
    <t>神さまにおねがいをする</t>
    <phoneticPr fontId="1"/>
  </si>
  <si>
    <t>こく</t>
    <phoneticPr fontId="1"/>
  </si>
  <si>
    <t>ふね</t>
    <phoneticPr fontId="1"/>
  </si>
  <si>
    <t>き</t>
    <phoneticPr fontId="1"/>
  </si>
  <si>
    <t>た</t>
    <phoneticPr fontId="1"/>
  </si>
  <si>
    <t>とう</t>
    <phoneticPr fontId="1"/>
  </si>
  <si>
    <t>つか</t>
    <phoneticPr fontId="1"/>
  </si>
  <si>
    <t>おや</t>
    <phoneticPr fontId="1"/>
  </si>
  <si>
    <t>いち</t>
    <phoneticPr fontId="1"/>
  </si>
  <si>
    <t>にゅう</t>
    <phoneticPr fontId="1"/>
  </si>
  <si>
    <t>ぶん</t>
    <phoneticPr fontId="1"/>
  </si>
  <si>
    <t>なつ</t>
    <phoneticPr fontId="1"/>
  </si>
  <si>
    <t>ちち</t>
    <phoneticPr fontId="1"/>
  </si>
  <si>
    <t>みず</t>
    <phoneticPr fontId="1"/>
  </si>
  <si>
    <t>か　</t>
    <phoneticPr fontId="1"/>
  </si>
  <si>
    <t>もう</t>
    <phoneticPr fontId="1"/>
  </si>
  <si>
    <t>たい</t>
    <phoneticPr fontId="1"/>
  </si>
  <si>
    <t>かみ</t>
    <phoneticPr fontId="1"/>
  </si>
  <si>
    <t>ゆび</t>
    <phoneticPr fontId="1"/>
  </si>
  <si>
    <t>ばん</t>
    <phoneticPr fontId="1"/>
  </si>
  <si>
    <t>がく</t>
    <phoneticPr fontId="1"/>
  </si>
  <si>
    <t>やす</t>
    <phoneticPr fontId="1"/>
  </si>
  <si>
    <t>こ</t>
    <phoneticPr fontId="1"/>
  </si>
  <si>
    <t>しゅ</t>
    <phoneticPr fontId="1"/>
  </si>
  <si>
    <t>ひ</t>
    <phoneticPr fontId="1"/>
  </si>
  <si>
    <t>う</t>
    <phoneticPr fontId="1"/>
  </si>
  <si>
    <t>あと</t>
    <phoneticPr fontId="1"/>
  </si>
  <si>
    <t>ひと</t>
    <phoneticPr fontId="1"/>
  </si>
  <si>
    <t>て</t>
    <phoneticPr fontId="1"/>
  </si>
  <si>
    <t>ほう</t>
    <phoneticPr fontId="1"/>
  </si>
  <si>
    <t>お</t>
    <phoneticPr fontId="1"/>
  </si>
  <si>
    <t>じゅう</t>
    <phoneticPr fontId="1"/>
  </si>
  <si>
    <t>け</t>
    <phoneticPr fontId="1"/>
  </si>
  <si>
    <t>ほん</t>
    <phoneticPr fontId="1"/>
  </si>
  <si>
    <t>と</t>
    <phoneticPr fontId="1"/>
  </si>
  <si>
    <t>に</t>
    <phoneticPr fontId="1"/>
  </si>
  <si>
    <t>しゅう</t>
    <phoneticPr fontId="1"/>
  </si>
  <si>
    <t>おも</t>
    <phoneticPr fontId="1"/>
  </si>
  <si>
    <t>しん</t>
    <phoneticPr fontId="1"/>
  </si>
  <si>
    <t>む</t>
    <phoneticPr fontId="1"/>
  </si>
  <si>
    <t>さら</t>
    <phoneticPr fontId="1"/>
  </si>
  <si>
    <t>じ</t>
    <phoneticPr fontId="1"/>
  </si>
  <si>
    <t>まつ</t>
    <phoneticPr fontId="1"/>
  </si>
  <si>
    <t>はじ</t>
    <phoneticPr fontId="1"/>
  </si>
  <si>
    <t>しゃ</t>
    <phoneticPr fontId="1"/>
  </si>
  <si>
    <t>いし</t>
    <phoneticPr fontId="1"/>
  </si>
  <si>
    <t>ご</t>
    <phoneticPr fontId="1"/>
  </si>
  <si>
    <t>か</t>
    <phoneticPr fontId="1"/>
  </si>
  <si>
    <t>あい</t>
    <phoneticPr fontId="1"/>
  </si>
  <si>
    <t>も</t>
    <phoneticPr fontId="1"/>
  </si>
  <si>
    <t>真夏の空をしゃ真にとる</t>
    <phoneticPr fontId="1"/>
  </si>
  <si>
    <t>話を、ちゅうい深く聞く</t>
    <phoneticPr fontId="1"/>
  </si>
  <si>
    <t>行進で前に進む</t>
    <phoneticPr fontId="1"/>
  </si>
  <si>
    <t>整理されたきれいなへや</t>
    <phoneticPr fontId="1"/>
  </si>
  <si>
    <t>自てん車の速どを速める</t>
    <phoneticPr fontId="1"/>
  </si>
  <si>
    <t>ごはんをお代わりする</t>
    <phoneticPr fontId="1"/>
  </si>
  <si>
    <t>算数のもん題に答える</t>
    <phoneticPr fontId="1"/>
  </si>
  <si>
    <t>友だちとそう談する</t>
    <phoneticPr fontId="1"/>
  </si>
  <si>
    <t>ふくを着がえる</t>
    <phoneticPr fontId="1"/>
  </si>
  <si>
    <t>道ばたに電柱が立つ</t>
    <phoneticPr fontId="1"/>
  </si>
  <si>
    <t>三丁目の公園にしゅう合</t>
    <phoneticPr fontId="1"/>
  </si>
  <si>
    <t>言ばのいみを調べる</t>
    <phoneticPr fontId="1"/>
  </si>
  <si>
    <t>犬がネコを追いかける</t>
    <phoneticPr fontId="1"/>
  </si>
  <si>
    <t>どっしり、あん定した形</t>
    <phoneticPr fontId="1"/>
  </si>
  <si>
    <t>学校の中庭に花をうえる</t>
    <phoneticPr fontId="1"/>
  </si>
  <si>
    <t>せつ分の豆まき</t>
    <phoneticPr fontId="1"/>
  </si>
  <si>
    <t>動ぶつ園に行く</t>
    <phoneticPr fontId="1"/>
  </si>
  <si>
    <t>ちょう音波を出す</t>
    <phoneticPr fontId="1"/>
  </si>
  <si>
    <t>遠足の日の天気が心配</t>
    <phoneticPr fontId="1"/>
  </si>
  <si>
    <t>ま</t>
    <phoneticPr fontId="1"/>
  </si>
  <si>
    <t>はなし</t>
    <phoneticPr fontId="1"/>
  </si>
  <si>
    <t>せ</t>
    <phoneticPr fontId="1"/>
  </si>
  <si>
    <t>あい</t>
    <phoneticPr fontId="1"/>
  </si>
  <si>
    <t>とも</t>
    <phoneticPr fontId="1"/>
  </si>
  <si>
    <t>ほん</t>
    <phoneticPr fontId="1"/>
  </si>
  <si>
    <t>じ</t>
    <phoneticPr fontId="1"/>
  </si>
  <si>
    <t>ほか</t>
    <phoneticPr fontId="1"/>
  </si>
  <si>
    <t>なが</t>
    <phoneticPr fontId="1"/>
  </si>
  <si>
    <t>ちゅう</t>
    <phoneticPr fontId="1"/>
  </si>
  <si>
    <t>みち</t>
    <phoneticPr fontId="1"/>
  </si>
  <si>
    <t>にっ</t>
    <phoneticPr fontId="1"/>
  </si>
  <si>
    <t>くち</t>
    <phoneticPr fontId="1"/>
  </si>
  <si>
    <t>てつ</t>
    <phoneticPr fontId="1"/>
  </si>
  <si>
    <t>とう</t>
    <phoneticPr fontId="1"/>
  </si>
  <si>
    <t>みず</t>
    <phoneticPr fontId="1"/>
  </si>
  <si>
    <t>こめ</t>
    <phoneticPr fontId="1"/>
  </si>
  <si>
    <t>なつ</t>
    <phoneticPr fontId="1"/>
  </si>
  <si>
    <t>き</t>
    <phoneticPr fontId="1"/>
  </si>
  <si>
    <t>こう</t>
    <phoneticPr fontId="1"/>
  </si>
  <si>
    <t>いま</t>
    <phoneticPr fontId="1"/>
  </si>
  <si>
    <t>よ</t>
    <phoneticPr fontId="1"/>
  </si>
  <si>
    <t>いき</t>
    <phoneticPr fontId="1"/>
  </si>
  <si>
    <t>ほう</t>
    <phoneticPr fontId="1"/>
  </si>
  <si>
    <t>め</t>
    <phoneticPr fontId="1"/>
  </si>
  <si>
    <t>しゃ</t>
    <phoneticPr fontId="1"/>
  </si>
  <si>
    <t>び</t>
    <phoneticPr fontId="1"/>
  </si>
  <si>
    <t>や</t>
    <phoneticPr fontId="1"/>
  </si>
  <si>
    <t>そら</t>
    <phoneticPr fontId="1"/>
  </si>
  <si>
    <t>まえ</t>
    <phoneticPr fontId="1"/>
  </si>
  <si>
    <t>じま</t>
    <phoneticPr fontId="1"/>
  </si>
  <si>
    <t>えん</t>
    <phoneticPr fontId="1"/>
  </si>
  <si>
    <t>いち</t>
    <phoneticPr fontId="1"/>
  </si>
  <si>
    <t>か</t>
    <phoneticPr fontId="1"/>
  </si>
  <si>
    <t>にわ</t>
    <phoneticPr fontId="1"/>
  </si>
  <si>
    <t>かい</t>
    <phoneticPr fontId="1"/>
  </si>
  <si>
    <t>とお</t>
    <phoneticPr fontId="1"/>
  </si>
  <si>
    <t>わ</t>
    <phoneticPr fontId="1"/>
  </si>
  <si>
    <t>いっ</t>
    <phoneticPr fontId="1"/>
  </si>
  <si>
    <t>だい</t>
    <phoneticPr fontId="1"/>
  </si>
  <si>
    <t>じょう</t>
    <phoneticPr fontId="1"/>
  </si>
  <si>
    <t>じん</t>
    <phoneticPr fontId="1"/>
  </si>
  <si>
    <t>ばこ</t>
    <phoneticPr fontId="1"/>
  </si>
  <si>
    <t>かんが</t>
    <phoneticPr fontId="1"/>
  </si>
  <si>
    <t>ぽ</t>
    <phoneticPr fontId="1"/>
  </si>
  <si>
    <t>くろ</t>
    <phoneticPr fontId="1"/>
  </si>
  <si>
    <t>はな</t>
    <phoneticPr fontId="1"/>
  </si>
  <si>
    <t>に</t>
    <phoneticPr fontId="1"/>
  </si>
  <si>
    <t>しん</t>
    <phoneticPr fontId="1"/>
  </si>
  <si>
    <t>ぶ</t>
    <phoneticPr fontId="1"/>
  </si>
  <si>
    <t>ひ</t>
    <phoneticPr fontId="1"/>
  </si>
  <si>
    <t>ぶえ</t>
    <phoneticPr fontId="1"/>
  </si>
  <si>
    <t>い</t>
    <phoneticPr fontId="1"/>
  </si>
  <si>
    <t>田や畑で作もつを作る</t>
    <phoneticPr fontId="1"/>
  </si>
  <si>
    <t>はかせが大発明をする</t>
    <phoneticPr fontId="1"/>
  </si>
  <si>
    <t>右の反たいは左</t>
    <phoneticPr fontId="1"/>
  </si>
  <si>
    <t>きゅうな坂道を上る</t>
    <phoneticPr fontId="1"/>
  </si>
  <si>
    <t>教室の黒板に字を書く</t>
    <phoneticPr fontId="1"/>
  </si>
  <si>
    <t>悲しい話を読んでなく</t>
    <phoneticPr fontId="1"/>
  </si>
  <si>
    <t>そうじをして美しくする</t>
    <phoneticPr fontId="1"/>
  </si>
  <si>
    <t>かぜをひいて鼻水が出る</t>
    <phoneticPr fontId="1"/>
  </si>
  <si>
    <t>紙の表とうら</t>
    <phoneticPr fontId="1"/>
  </si>
  <si>
    <t>一分は六十秒です</t>
    <phoneticPr fontId="1"/>
  </si>
  <si>
    <t>病気になって学校を休む</t>
    <phoneticPr fontId="1"/>
  </si>
  <si>
    <t>作品を図工の時間に作る</t>
    <phoneticPr fontId="1"/>
  </si>
  <si>
    <t>し合に負けてざんねん</t>
    <phoneticPr fontId="1"/>
  </si>
  <si>
    <t>おかしをぜん部食べる</t>
    <phoneticPr fontId="1"/>
  </si>
  <si>
    <t>学校に行く服にきがえる</t>
    <phoneticPr fontId="1"/>
  </si>
  <si>
    <t>オニは外、福は内</t>
    <phoneticPr fontId="1"/>
  </si>
  <si>
    <t>もち物に名前を書く</t>
    <phoneticPr fontId="1"/>
  </si>
  <si>
    <t>でこぼこ道を平らにする</t>
    <phoneticPr fontId="1"/>
  </si>
  <si>
    <t>図書室でかりた本を返す</t>
    <phoneticPr fontId="1"/>
  </si>
  <si>
    <t>かん字の勉強をする</t>
    <phoneticPr fontId="1"/>
  </si>
  <si>
    <t>放か後、学校にのこる</t>
    <phoneticPr fontId="1"/>
  </si>
  <si>
    <t>りょう理の味見をする</t>
    <phoneticPr fontId="1"/>
  </si>
  <si>
    <t>人の命は大切です</t>
    <phoneticPr fontId="1"/>
  </si>
  <si>
    <t>せん面じょで顔をあらう</t>
    <phoneticPr fontId="1"/>
  </si>
  <si>
    <t>問だいの答えを考える</t>
    <phoneticPr fontId="1"/>
  </si>
  <si>
    <t>もうどう犬は役に立つ犬</t>
    <phoneticPr fontId="1"/>
  </si>
  <si>
    <t>薬きょくでかぜ薬を買う</t>
    <phoneticPr fontId="1"/>
  </si>
  <si>
    <t>自由ちょうに絵をかく</t>
    <phoneticPr fontId="1"/>
  </si>
  <si>
    <t>遊園地でみんなで遊ぶ</t>
    <phoneticPr fontId="1"/>
  </si>
  <si>
    <t>毛糸は羊などの毛で作る</t>
    <phoneticPr fontId="1"/>
  </si>
  <si>
    <t>心をこめてお礼を言う</t>
    <phoneticPr fontId="1"/>
  </si>
  <si>
    <t>みぎ</t>
    <phoneticPr fontId="1"/>
  </si>
  <si>
    <t>きょう</t>
    <phoneticPr fontId="1"/>
  </si>
  <si>
    <t>かみ</t>
    <phoneticPr fontId="1"/>
  </si>
  <si>
    <t>びょう</t>
    <phoneticPr fontId="1"/>
  </si>
  <si>
    <t>さく</t>
    <phoneticPr fontId="1"/>
  </si>
  <si>
    <t>がっ</t>
    <phoneticPr fontId="1"/>
  </si>
  <si>
    <t>もん</t>
    <phoneticPr fontId="1"/>
  </si>
  <si>
    <t>やっ</t>
    <phoneticPr fontId="1"/>
  </si>
  <si>
    <t>ゆう</t>
    <phoneticPr fontId="1"/>
  </si>
  <si>
    <t>け</t>
    <phoneticPr fontId="1"/>
  </si>
  <si>
    <t>お</t>
    <phoneticPr fontId="1"/>
  </si>
  <si>
    <t>りょう</t>
    <phoneticPr fontId="1"/>
  </si>
  <si>
    <t>みどり</t>
    <phoneticPr fontId="1"/>
  </si>
  <si>
    <t>こころ</t>
    <phoneticPr fontId="1"/>
  </si>
  <si>
    <t>でん</t>
    <phoneticPr fontId="1"/>
  </si>
  <si>
    <t>ひん</t>
    <phoneticPr fontId="1"/>
  </si>
  <si>
    <t>がい</t>
    <phoneticPr fontId="1"/>
  </si>
  <si>
    <t>いろ</t>
    <phoneticPr fontId="1"/>
  </si>
  <si>
    <t>はたけ</t>
    <phoneticPr fontId="1"/>
  </si>
  <si>
    <t>はん</t>
    <phoneticPr fontId="1"/>
  </si>
  <si>
    <t>ぴつ</t>
    <phoneticPr fontId="1"/>
  </si>
  <si>
    <t>おもて</t>
    <phoneticPr fontId="1"/>
  </si>
  <si>
    <t>ば</t>
    <phoneticPr fontId="1"/>
  </si>
  <si>
    <t>ろく</t>
    <phoneticPr fontId="1"/>
  </si>
  <si>
    <t>て</t>
    <phoneticPr fontId="1"/>
  </si>
  <si>
    <t>ぎょう</t>
    <phoneticPr fontId="1"/>
  </si>
  <si>
    <t>ばん</t>
    <phoneticPr fontId="1"/>
  </si>
  <si>
    <t>な</t>
    <phoneticPr fontId="1"/>
  </si>
  <si>
    <t>けん</t>
    <phoneticPr fontId="1"/>
  </si>
  <si>
    <t>ろ</t>
    <phoneticPr fontId="1"/>
  </si>
  <si>
    <t>ふく</t>
    <phoneticPr fontId="1"/>
  </si>
  <si>
    <t>うつく</t>
    <phoneticPr fontId="1"/>
  </si>
  <si>
    <t>たい</t>
    <phoneticPr fontId="1"/>
  </si>
  <si>
    <t>み</t>
    <phoneticPr fontId="1"/>
  </si>
  <si>
    <t>やく</t>
    <phoneticPr fontId="1"/>
  </si>
  <si>
    <t>れい</t>
    <phoneticPr fontId="1"/>
  </si>
  <si>
    <t>かん</t>
    <phoneticPr fontId="1"/>
  </si>
  <si>
    <t>た</t>
    <phoneticPr fontId="1"/>
  </si>
  <si>
    <t>うち</t>
    <phoneticPr fontId="1"/>
  </si>
  <si>
    <t>こう</t>
    <phoneticPr fontId="1"/>
  </si>
  <si>
    <t>うみ</t>
    <phoneticPr fontId="1"/>
  </si>
  <si>
    <t>さん</t>
    <phoneticPr fontId="1"/>
  </si>
  <si>
    <t>たの</t>
    <phoneticPr fontId="1"/>
  </si>
  <si>
    <t>おお</t>
    <phoneticPr fontId="1"/>
  </si>
  <si>
    <t>たけ</t>
    <phoneticPr fontId="1"/>
  </si>
  <si>
    <t>きょう</t>
    <phoneticPr fontId="1"/>
  </si>
  <si>
    <t>あに</t>
    <phoneticPr fontId="1"/>
  </si>
  <si>
    <t>か</t>
    <phoneticPr fontId="1"/>
  </si>
  <si>
    <t>かく</t>
    <phoneticPr fontId="1"/>
  </si>
  <si>
    <t>そら</t>
    <phoneticPr fontId="1"/>
  </si>
  <si>
    <t>みず</t>
    <phoneticPr fontId="1"/>
  </si>
  <si>
    <t>か</t>
    <phoneticPr fontId="1"/>
  </si>
  <si>
    <t>げん</t>
    <phoneticPr fontId="1"/>
  </si>
  <si>
    <t>むし</t>
    <phoneticPr fontId="1"/>
  </si>
  <si>
    <t>ちゅう</t>
    <phoneticPr fontId="1"/>
  </si>
  <si>
    <t>と</t>
    <phoneticPr fontId="1"/>
  </si>
  <si>
    <t>ちか</t>
    <phoneticPr fontId="1"/>
  </si>
  <si>
    <t>かたち</t>
    <phoneticPr fontId="1"/>
  </si>
  <si>
    <t>き</t>
    <phoneticPr fontId="1"/>
  </si>
  <si>
    <t>かえ</t>
    <phoneticPr fontId="1"/>
  </si>
  <si>
    <t>ちから</t>
    <phoneticPr fontId="1"/>
  </si>
  <si>
    <t>えん足の作文をかく</t>
    <phoneticPr fontId="1"/>
  </si>
  <si>
    <t>市ばでさかなをかう</t>
    <phoneticPr fontId="1"/>
  </si>
  <si>
    <t>きのうのことを思い出す</t>
    <phoneticPr fontId="1"/>
  </si>
  <si>
    <t>きゅう食を食べる</t>
    <phoneticPr fontId="1"/>
  </si>
  <si>
    <t>ち図で、いえをさがす</t>
    <phoneticPr fontId="1"/>
  </si>
  <si>
    <t>大きな声でうたう</t>
    <phoneticPr fontId="1"/>
  </si>
  <si>
    <t>こく</t>
    <phoneticPr fontId="1"/>
  </si>
  <si>
    <t>いま</t>
    <phoneticPr fontId="1"/>
  </si>
  <si>
    <t>てん</t>
    <phoneticPr fontId="1"/>
  </si>
  <si>
    <t>ほそ</t>
    <phoneticPr fontId="1"/>
  </si>
  <si>
    <t>あか</t>
    <phoneticPr fontId="1"/>
  </si>
  <si>
    <t>あね</t>
    <phoneticPr fontId="1"/>
  </si>
  <si>
    <t>じ</t>
    <phoneticPr fontId="1"/>
  </si>
  <si>
    <t>しろ</t>
    <phoneticPr fontId="1"/>
  </si>
  <si>
    <t>さい</t>
    <phoneticPr fontId="1"/>
  </si>
  <si>
    <t>ず</t>
    <phoneticPr fontId="1"/>
  </si>
  <si>
    <t>は</t>
    <phoneticPr fontId="1"/>
  </si>
  <si>
    <t>や</t>
    <phoneticPr fontId="1"/>
  </si>
  <si>
    <t>いっ</t>
    <phoneticPr fontId="1"/>
  </si>
  <si>
    <t>こ</t>
    <phoneticPr fontId="1"/>
  </si>
  <si>
    <t>ほん</t>
    <phoneticPr fontId="1"/>
  </si>
  <si>
    <t>だ</t>
    <phoneticPr fontId="1"/>
  </si>
  <si>
    <t>体じゅうそくてい</t>
    <phoneticPr fontId="1"/>
  </si>
  <si>
    <t>まちがいを正しく直す</t>
    <phoneticPr fontId="1"/>
  </si>
  <si>
    <t>お店やさんごっこをする</t>
    <phoneticPr fontId="1"/>
  </si>
  <si>
    <t>けいたい電わではなす</t>
    <phoneticPr fontId="1"/>
  </si>
  <si>
    <t>千円が十まいで一万円</t>
    <phoneticPr fontId="1"/>
  </si>
  <si>
    <t>とりのきれいな鳴きごえ</t>
    <phoneticPr fontId="1"/>
  </si>
  <si>
    <t>毛糸でセーターをあむ</t>
    <phoneticPr fontId="1"/>
  </si>
  <si>
    <t>し</t>
    <phoneticPr fontId="1"/>
  </si>
  <si>
    <t>なが</t>
    <phoneticPr fontId="1"/>
  </si>
  <si>
    <t>こ</t>
    <phoneticPr fontId="1"/>
  </si>
  <si>
    <t>とし</t>
    <phoneticPr fontId="1"/>
  </si>
  <si>
    <t>とう</t>
    <phoneticPr fontId="1"/>
  </si>
  <si>
    <t>あたま</t>
    <phoneticPr fontId="1"/>
  </si>
  <si>
    <t>ほん</t>
    <phoneticPr fontId="1"/>
  </si>
  <si>
    <t>うま</t>
    <phoneticPr fontId="1"/>
  </si>
  <si>
    <t>えん</t>
    <phoneticPr fontId="1"/>
  </si>
  <si>
    <t>ちち</t>
    <phoneticPr fontId="1"/>
  </si>
  <si>
    <t>きた</t>
    <phoneticPr fontId="1"/>
  </si>
  <si>
    <t>みみ</t>
    <phoneticPr fontId="1"/>
  </si>
  <si>
    <t>ほう</t>
    <phoneticPr fontId="1"/>
  </si>
  <si>
    <t>じゅう</t>
    <phoneticPr fontId="1"/>
  </si>
  <si>
    <t>ち</t>
    <phoneticPr fontId="1"/>
  </si>
  <si>
    <t>まい</t>
    <phoneticPr fontId="1"/>
  </si>
  <si>
    <t>ただ</t>
    <phoneticPr fontId="1"/>
  </si>
  <si>
    <t>かたな</t>
    <phoneticPr fontId="1"/>
  </si>
  <si>
    <t>うえ</t>
    <phoneticPr fontId="1"/>
  </si>
  <si>
    <t>がっ</t>
    <phoneticPr fontId="1"/>
  </si>
  <si>
    <t>わ</t>
    <phoneticPr fontId="1"/>
  </si>
  <si>
    <t>なき</t>
    <phoneticPr fontId="1"/>
  </si>
  <si>
    <t>い</t>
    <phoneticPr fontId="1"/>
  </si>
  <si>
    <t>なお</t>
    <phoneticPr fontId="1"/>
  </si>
  <si>
    <t>てん</t>
    <phoneticPr fontId="1"/>
  </si>
  <si>
    <t>友だち百人できるかなあ</t>
    <phoneticPr fontId="1"/>
  </si>
  <si>
    <t>火の用じん</t>
    <phoneticPr fontId="1"/>
  </si>
  <si>
    <t>日曜日のつぎは、月曜日</t>
    <phoneticPr fontId="1"/>
  </si>
  <si>
    <t>学校に来る人、かえる人</t>
    <phoneticPr fontId="1"/>
  </si>
  <si>
    <t>先生の話をしっかりきく</t>
    <phoneticPr fontId="1"/>
  </si>
  <si>
    <t>一</t>
    <phoneticPr fontId="1"/>
  </si>
  <si>
    <t>右</t>
    <phoneticPr fontId="1"/>
  </si>
  <si>
    <t>雨</t>
    <phoneticPr fontId="1"/>
  </si>
  <si>
    <t>円</t>
    <phoneticPr fontId="1"/>
  </si>
  <si>
    <t>王</t>
    <phoneticPr fontId="1"/>
  </si>
  <si>
    <t>音</t>
    <phoneticPr fontId="1"/>
  </si>
  <si>
    <t>下</t>
    <phoneticPr fontId="1"/>
  </si>
  <si>
    <t>火</t>
    <phoneticPr fontId="1"/>
  </si>
  <si>
    <t>花</t>
    <phoneticPr fontId="1"/>
  </si>
  <si>
    <t>貝</t>
    <phoneticPr fontId="1"/>
  </si>
  <si>
    <t>学</t>
    <phoneticPr fontId="1"/>
  </si>
  <si>
    <t>気</t>
    <phoneticPr fontId="1"/>
  </si>
  <si>
    <t>九</t>
    <phoneticPr fontId="1"/>
  </si>
  <si>
    <t>休</t>
    <phoneticPr fontId="1"/>
  </si>
  <si>
    <t>玉</t>
    <phoneticPr fontId="1"/>
  </si>
  <si>
    <t>金</t>
    <phoneticPr fontId="1"/>
  </si>
  <si>
    <t>空</t>
    <phoneticPr fontId="1"/>
  </si>
  <si>
    <t>月</t>
    <phoneticPr fontId="1"/>
  </si>
  <si>
    <t>犬</t>
    <phoneticPr fontId="1"/>
  </si>
  <si>
    <t>見</t>
    <phoneticPr fontId="1"/>
  </si>
  <si>
    <t>五</t>
    <phoneticPr fontId="1"/>
  </si>
  <si>
    <t>口</t>
    <phoneticPr fontId="1"/>
  </si>
  <si>
    <t>校</t>
    <phoneticPr fontId="1"/>
  </si>
  <si>
    <t>左</t>
    <phoneticPr fontId="1"/>
  </si>
  <si>
    <t>三</t>
    <phoneticPr fontId="1"/>
  </si>
  <si>
    <t>山</t>
    <phoneticPr fontId="1"/>
  </si>
  <si>
    <t>子</t>
    <phoneticPr fontId="1"/>
  </si>
  <si>
    <t>四</t>
    <phoneticPr fontId="1"/>
  </si>
  <si>
    <t>糸</t>
    <phoneticPr fontId="1"/>
  </si>
  <si>
    <t>字</t>
    <phoneticPr fontId="1"/>
  </si>
  <si>
    <t>耳</t>
    <phoneticPr fontId="1"/>
  </si>
  <si>
    <t>七</t>
    <phoneticPr fontId="1"/>
  </si>
  <si>
    <t>車</t>
    <phoneticPr fontId="1"/>
  </si>
  <si>
    <t>手</t>
    <phoneticPr fontId="1"/>
  </si>
  <si>
    <t>十</t>
    <phoneticPr fontId="1"/>
  </si>
  <si>
    <t>出</t>
    <phoneticPr fontId="1"/>
  </si>
  <si>
    <t>女</t>
    <phoneticPr fontId="1"/>
  </si>
  <si>
    <t>小</t>
    <phoneticPr fontId="1"/>
  </si>
  <si>
    <t>上</t>
    <phoneticPr fontId="1"/>
  </si>
  <si>
    <t>森</t>
    <phoneticPr fontId="1"/>
  </si>
  <si>
    <t>人</t>
    <phoneticPr fontId="1"/>
  </si>
  <si>
    <t>水</t>
    <phoneticPr fontId="1"/>
  </si>
  <si>
    <t>正</t>
    <phoneticPr fontId="1"/>
  </si>
  <si>
    <t>生</t>
    <phoneticPr fontId="1"/>
  </si>
  <si>
    <t>青</t>
    <phoneticPr fontId="1"/>
  </si>
  <si>
    <t>夕</t>
    <phoneticPr fontId="1"/>
  </si>
  <si>
    <t>石</t>
    <phoneticPr fontId="1"/>
  </si>
  <si>
    <t>赤</t>
    <phoneticPr fontId="1"/>
  </si>
  <si>
    <t>千</t>
    <phoneticPr fontId="1"/>
  </si>
  <si>
    <t>川</t>
    <phoneticPr fontId="1"/>
  </si>
  <si>
    <t>あめ</t>
    <phoneticPr fontId="1"/>
  </si>
  <si>
    <t>した</t>
    <phoneticPr fontId="1"/>
  </si>
  <si>
    <t>ひだり</t>
    <phoneticPr fontId="1"/>
  </si>
  <si>
    <t>ちい</t>
    <phoneticPr fontId="1"/>
  </si>
  <si>
    <t>すい</t>
    <phoneticPr fontId="1"/>
  </si>
  <si>
    <t>ゆう</t>
    <phoneticPr fontId="1"/>
  </si>
  <si>
    <t>あか</t>
    <phoneticPr fontId="1"/>
  </si>
  <si>
    <t>じ</t>
    <phoneticPr fontId="1"/>
  </si>
  <si>
    <t>ひ</t>
    <phoneticPr fontId="1"/>
  </si>
  <si>
    <t>かい</t>
    <phoneticPr fontId="1"/>
  </si>
  <si>
    <t>はな</t>
    <phoneticPr fontId="1"/>
  </si>
  <si>
    <t>さん</t>
    <phoneticPr fontId="1"/>
  </si>
  <si>
    <t>で</t>
    <phoneticPr fontId="1"/>
  </si>
  <si>
    <t>せい</t>
    <phoneticPr fontId="1"/>
  </si>
  <si>
    <t>き</t>
    <phoneticPr fontId="1"/>
  </si>
  <si>
    <t>きん</t>
    <phoneticPr fontId="1"/>
  </si>
  <si>
    <t>あお</t>
    <phoneticPr fontId="1"/>
  </si>
  <si>
    <t>先</t>
    <phoneticPr fontId="1"/>
  </si>
  <si>
    <t>早</t>
    <phoneticPr fontId="1"/>
  </si>
  <si>
    <t>草</t>
    <phoneticPr fontId="1"/>
  </si>
  <si>
    <t>足</t>
    <phoneticPr fontId="1"/>
  </si>
  <si>
    <t>村</t>
    <phoneticPr fontId="1"/>
  </si>
  <si>
    <t>大</t>
    <phoneticPr fontId="1"/>
  </si>
  <si>
    <t>男</t>
    <phoneticPr fontId="1"/>
  </si>
  <si>
    <t>竹</t>
    <phoneticPr fontId="1"/>
  </si>
  <si>
    <t>中</t>
    <phoneticPr fontId="1"/>
  </si>
  <si>
    <t>虫</t>
    <phoneticPr fontId="1"/>
  </si>
  <si>
    <t>町</t>
    <phoneticPr fontId="1"/>
  </si>
  <si>
    <t>天</t>
    <phoneticPr fontId="1"/>
  </si>
  <si>
    <t>田</t>
    <phoneticPr fontId="1"/>
  </si>
  <si>
    <t>土</t>
    <phoneticPr fontId="1"/>
  </si>
  <si>
    <t>二</t>
    <phoneticPr fontId="1"/>
  </si>
  <si>
    <t>日</t>
    <phoneticPr fontId="1"/>
  </si>
  <si>
    <t>入</t>
    <phoneticPr fontId="1"/>
  </si>
  <si>
    <t>年</t>
    <phoneticPr fontId="1"/>
  </si>
  <si>
    <t>白</t>
    <phoneticPr fontId="1"/>
  </si>
  <si>
    <t>八</t>
    <phoneticPr fontId="1"/>
  </si>
  <si>
    <t>百</t>
    <phoneticPr fontId="1"/>
  </si>
  <si>
    <t>文</t>
    <phoneticPr fontId="1"/>
  </si>
  <si>
    <t>木</t>
    <phoneticPr fontId="1"/>
  </si>
  <si>
    <t>本</t>
    <phoneticPr fontId="1"/>
  </si>
  <si>
    <t>名</t>
    <phoneticPr fontId="1"/>
  </si>
  <si>
    <t>目</t>
    <phoneticPr fontId="1"/>
  </si>
  <si>
    <t>立</t>
    <phoneticPr fontId="1"/>
  </si>
  <si>
    <t>力</t>
    <phoneticPr fontId="1"/>
  </si>
  <si>
    <t>林</t>
    <phoneticPr fontId="1"/>
  </si>
  <si>
    <t>六</t>
    <phoneticPr fontId="1"/>
  </si>
  <si>
    <t>おお</t>
    <phoneticPr fontId="1"/>
  </si>
  <si>
    <t>たけ</t>
    <phoneticPr fontId="1"/>
  </si>
  <si>
    <t>た</t>
    <phoneticPr fontId="1"/>
  </si>
  <si>
    <t>つち</t>
    <phoneticPr fontId="1"/>
  </si>
  <si>
    <t>にち</t>
    <phoneticPr fontId="1"/>
  </si>
  <si>
    <t>ちから</t>
    <phoneticPr fontId="1"/>
  </si>
  <si>
    <t>ねん</t>
    <phoneticPr fontId="1"/>
  </si>
  <si>
    <t>ぶん</t>
    <phoneticPr fontId="1"/>
  </si>
  <si>
    <t>むら</t>
    <phoneticPr fontId="1"/>
  </si>
  <si>
    <t>に</t>
    <phoneticPr fontId="1"/>
  </si>
  <si>
    <t>漢字</t>
    <rPh sb="0" eb="2">
      <t>カンジ</t>
    </rPh>
    <phoneticPr fontId="1"/>
  </si>
  <si>
    <t>いれる</t>
  </si>
  <si>
    <t>おとこ</t>
    <phoneticPr fontId="1"/>
  </si>
  <si>
    <t>あし</t>
    <phoneticPr fontId="1"/>
  </si>
  <si>
    <t>あお</t>
    <phoneticPr fontId="1"/>
  </si>
  <si>
    <t>き</t>
    <phoneticPr fontId="1"/>
  </si>
  <si>
    <t>おお</t>
    <phoneticPr fontId="1"/>
  </si>
  <si>
    <t>こう</t>
    <phoneticPr fontId="1"/>
  </si>
  <si>
    <t>けい</t>
    <phoneticPr fontId="1"/>
  </si>
  <si>
    <t>ほん</t>
    <phoneticPr fontId="1"/>
  </si>
  <si>
    <t>がっ</t>
    <phoneticPr fontId="1"/>
  </si>
  <si>
    <t>き</t>
    <phoneticPr fontId="1"/>
  </si>
  <si>
    <t>よわ</t>
    <phoneticPr fontId="1"/>
  </si>
  <si>
    <t>にし</t>
    <phoneticPr fontId="1"/>
  </si>
  <si>
    <t>おお</t>
    <phoneticPr fontId="1"/>
  </si>
  <si>
    <t>まえ</t>
    <phoneticPr fontId="1"/>
  </si>
  <si>
    <t>に</t>
    <phoneticPr fontId="1"/>
  </si>
  <si>
    <t>くるま</t>
    <phoneticPr fontId="1"/>
  </si>
  <si>
    <t>もく</t>
    <phoneticPr fontId="1"/>
  </si>
  <si>
    <t>しょく</t>
    <phoneticPr fontId="1"/>
  </si>
  <si>
    <t>おや</t>
    <phoneticPr fontId="1"/>
  </si>
  <si>
    <t>ほし</t>
    <phoneticPr fontId="1"/>
  </si>
  <si>
    <t>ざん</t>
    <phoneticPr fontId="1"/>
  </si>
  <si>
    <t>か</t>
    <phoneticPr fontId="1"/>
  </si>
  <si>
    <t>２年生</t>
    <rPh sb="1" eb="2">
      <t>ネン</t>
    </rPh>
    <rPh sb="2" eb="3">
      <t>セイ</t>
    </rPh>
    <phoneticPr fontId="1"/>
  </si>
  <si>
    <t>３年生</t>
    <rPh sb="1" eb="2">
      <t>ネン</t>
    </rPh>
    <rPh sb="2" eb="3">
      <t>セイ</t>
    </rPh>
    <phoneticPr fontId="1"/>
  </si>
  <si>
    <t>４年生</t>
    <rPh sb="1" eb="2">
      <t>ネン</t>
    </rPh>
    <rPh sb="2" eb="3">
      <t>セイ</t>
    </rPh>
    <phoneticPr fontId="1"/>
  </si>
  <si>
    <t>５年生</t>
    <rPh sb="1" eb="2">
      <t>ネン</t>
    </rPh>
    <rPh sb="2" eb="3">
      <t>セイ</t>
    </rPh>
    <phoneticPr fontId="1"/>
  </si>
  <si>
    <t>もん</t>
    <phoneticPr fontId="1"/>
  </si>
  <si>
    <t>こう</t>
    <phoneticPr fontId="1"/>
  </si>
  <si>
    <t>はい</t>
    <phoneticPr fontId="1"/>
  </si>
  <si>
    <t>よる</t>
    <phoneticPr fontId="1"/>
  </si>
  <si>
    <t>むし</t>
    <phoneticPr fontId="1"/>
  </si>
  <si>
    <t>ひゃく</t>
    <phoneticPr fontId="1"/>
  </si>
  <si>
    <t>ひ</t>
    <phoneticPr fontId="1"/>
  </si>
  <si>
    <t>よう</t>
    <phoneticPr fontId="1"/>
  </si>
  <si>
    <t>び</t>
    <phoneticPr fontId="1"/>
  </si>
  <si>
    <t>げつ</t>
    <phoneticPr fontId="1"/>
  </si>
  <si>
    <t>よう</t>
    <phoneticPr fontId="1"/>
  </si>
  <si>
    <t>はなし</t>
    <phoneticPr fontId="1"/>
  </si>
  <si>
    <t>包よみ</t>
    <rPh sb="0" eb="1">
      <t>ツツ</t>
    </rPh>
    <phoneticPr fontId="1"/>
  </si>
  <si>
    <t>束よみ</t>
    <rPh sb="0" eb="1">
      <t>タバ</t>
    </rPh>
    <phoneticPr fontId="1"/>
  </si>
  <si>
    <t>はな</t>
    <phoneticPr fontId="1"/>
  </si>
  <si>
    <t>たば</t>
    <phoneticPr fontId="1"/>
  </si>
  <si>
    <t>ざい</t>
    <phoneticPr fontId="1"/>
  </si>
  <si>
    <t>もく</t>
    <phoneticPr fontId="1"/>
  </si>
  <si>
    <t>あつ</t>
    <phoneticPr fontId="1"/>
  </si>
  <si>
    <t>いえ</t>
    <phoneticPr fontId="1"/>
  </si>
  <si>
    <t>てん</t>
    <phoneticPr fontId="1"/>
  </si>
  <si>
    <t>がい</t>
    <phoneticPr fontId="1"/>
  </si>
  <si>
    <t>やす</t>
    <phoneticPr fontId="1"/>
  </si>
  <si>
    <r>
      <t>銀河</t>
    </r>
    <r>
      <rPr>
        <b/>
        <sz val="12.1"/>
        <rFont val="ＭＳ Ｐゴシック"/>
        <family val="3"/>
        <charset val="128"/>
        <scheme val="minor"/>
      </rPr>
      <t>系</t>
    </r>
    <r>
      <rPr>
        <sz val="11"/>
        <rFont val="ＭＳ Ｐゴシック"/>
        <family val="3"/>
        <charset val="128"/>
      </rPr>
      <t>の星</t>
    </r>
    <rPh sb="4" eb="5">
      <t>ホシ</t>
    </rPh>
    <phoneticPr fontId="1"/>
  </si>
  <si>
    <t>提よみ</t>
    <rPh sb="0" eb="1">
      <t>テイ</t>
    </rPh>
    <phoneticPr fontId="1"/>
  </si>
  <si>
    <t>出題したい漢字が決まっている場合は、この枠に漢字を入れる。</t>
    <rPh sb="0" eb="2">
      <t>シュツダイ</t>
    </rPh>
    <rPh sb="5" eb="7">
      <t>カンジ</t>
    </rPh>
    <rPh sb="8" eb="9">
      <t>キ</t>
    </rPh>
    <rPh sb="14" eb="16">
      <t>バアイ</t>
    </rPh>
    <rPh sb="20" eb="21">
      <t>ワク</t>
    </rPh>
    <rPh sb="22" eb="24">
      <t>カンジ</t>
    </rPh>
    <rPh sb="25" eb="26">
      <t>イ</t>
    </rPh>
    <phoneticPr fontId="1"/>
  </si>
  <si>
    <t>冬</t>
    <rPh sb="0" eb="1">
      <t>フユ</t>
    </rPh>
    <phoneticPr fontId="1"/>
  </si>
  <si>
    <t>年賀じょうを書く</t>
    <rPh sb="0" eb="2">
      <t>ネンガ</t>
    </rPh>
    <rPh sb="6" eb="7">
      <t>カ</t>
    </rPh>
    <phoneticPr fontId="1"/>
  </si>
  <si>
    <t>ねん</t>
    <phoneticPr fontId="1"/>
  </si>
  <si>
    <t>が</t>
    <phoneticPr fontId="1"/>
  </si>
  <si>
    <t>富じ山は日本一高い山</t>
  </si>
  <si>
    <t>に</t>
    <phoneticPr fontId="1"/>
  </si>
  <si>
    <t>たか</t>
    <phoneticPr fontId="1"/>
  </si>
  <si>
    <t>やま</t>
    <phoneticPr fontId="1"/>
  </si>
  <si>
    <t>茨</t>
  </si>
  <si>
    <t>茨</t>
    <rPh sb="0" eb="1">
      <t>イバラ</t>
    </rPh>
    <phoneticPr fontId="1"/>
  </si>
  <si>
    <t>茨よみ</t>
    <rPh sb="0" eb="1">
      <t>イバラ</t>
    </rPh>
    <phoneticPr fontId="1"/>
  </si>
  <si>
    <t>媛</t>
  </si>
  <si>
    <t>媛</t>
    <rPh sb="0" eb="1">
      <t>ヒメ</t>
    </rPh>
    <phoneticPr fontId="1"/>
  </si>
  <si>
    <t>岡</t>
  </si>
  <si>
    <t>岡</t>
    <rPh sb="0" eb="1">
      <t>オカ</t>
    </rPh>
    <phoneticPr fontId="1"/>
  </si>
  <si>
    <t>岡よみ</t>
    <rPh sb="0" eb="1">
      <t>オカ</t>
    </rPh>
    <phoneticPr fontId="1"/>
  </si>
  <si>
    <t>潟</t>
  </si>
  <si>
    <t>潟</t>
    <rPh sb="0" eb="1">
      <t>ガタ</t>
    </rPh>
    <phoneticPr fontId="1"/>
  </si>
  <si>
    <t>潟よみ</t>
    <rPh sb="0" eb="1">
      <t>ガタ</t>
    </rPh>
    <phoneticPr fontId="1"/>
  </si>
  <si>
    <t>岐</t>
  </si>
  <si>
    <t>岐</t>
    <rPh sb="0" eb="1">
      <t>チマタ</t>
    </rPh>
    <phoneticPr fontId="1"/>
  </si>
  <si>
    <t>岐よみ</t>
    <rPh sb="0" eb="1">
      <t>チマタ</t>
    </rPh>
    <phoneticPr fontId="1"/>
  </si>
  <si>
    <t>熊</t>
  </si>
  <si>
    <t>熊</t>
    <rPh sb="0" eb="1">
      <t>クマ</t>
    </rPh>
    <phoneticPr fontId="1"/>
  </si>
  <si>
    <t>熊よみ</t>
    <rPh sb="0" eb="1">
      <t>クマ</t>
    </rPh>
    <phoneticPr fontId="1"/>
  </si>
  <si>
    <t>香</t>
  </si>
  <si>
    <t>香</t>
    <rPh sb="0" eb="1">
      <t>カオル</t>
    </rPh>
    <phoneticPr fontId="1"/>
  </si>
  <si>
    <t>香よみ</t>
    <rPh sb="0" eb="1">
      <t>カオル</t>
    </rPh>
    <phoneticPr fontId="1"/>
  </si>
  <si>
    <t>佐</t>
  </si>
  <si>
    <t>佐</t>
    <rPh sb="0" eb="1">
      <t>タスク</t>
    </rPh>
    <phoneticPr fontId="1"/>
  </si>
  <si>
    <t>佐よみ</t>
    <rPh sb="0" eb="1">
      <t>サ</t>
    </rPh>
    <phoneticPr fontId="1"/>
  </si>
  <si>
    <t>埼</t>
  </si>
  <si>
    <t>埼</t>
    <rPh sb="0" eb="1">
      <t>サキ</t>
    </rPh>
    <phoneticPr fontId="1"/>
  </si>
  <si>
    <t>埼よみ</t>
    <rPh sb="0" eb="1">
      <t>サキ</t>
    </rPh>
    <phoneticPr fontId="1"/>
  </si>
  <si>
    <t>崎</t>
  </si>
  <si>
    <t>崎</t>
    <rPh sb="0" eb="1">
      <t>サキ</t>
    </rPh>
    <phoneticPr fontId="1"/>
  </si>
  <si>
    <t>崎よみ</t>
    <rPh sb="0" eb="1">
      <t>サキ</t>
    </rPh>
    <phoneticPr fontId="1"/>
  </si>
  <si>
    <t>滋</t>
  </si>
  <si>
    <t>滋</t>
    <rPh sb="0" eb="1">
      <t>シゲル</t>
    </rPh>
    <phoneticPr fontId="1"/>
  </si>
  <si>
    <t>滋よみ</t>
    <rPh sb="0" eb="1">
      <t>シゲル</t>
    </rPh>
    <phoneticPr fontId="1"/>
  </si>
  <si>
    <t>鹿</t>
  </si>
  <si>
    <t>鹿</t>
    <rPh sb="0" eb="1">
      <t>シカ</t>
    </rPh>
    <phoneticPr fontId="1"/>
  </si>
  <si>
    <t>鹿よみ</t>
    <rPh sb="0" eb="1">
      <t>シカ</t>
    </rPh>
    <phoneticPr fontId="1"/>
  </si>
  <si>
    <t>縄</t>
  </si>
  <si>
    <t>縄</t>
    <rPh sb="0" eb="1">
      <t>ナワ</t>
    </rPh>
    <phoneticPr fontId="1"/>
  </si>
  <si>
    <t>縄よみ</t>
    <rPh sb="0" eb="1">
      <t>ナワ</t>
    </rPh>
    <phoneticPr fontId="1"/>
  </si>
  <si>
    <t>井</t>
  </si>
  <si>
    <t>井</t>
    <rPh sb="0" eb="1">
      <t>イ</t>
    </rPh>
    <phoneticPr fontId="1"/>
  </si>
  <si>
    <t>井よみ</t>
    <rPh sb="0" eb="1">
      <t>イ</t>
    </rPh>
    <phoneticPr fontId="1"/>
  </si>
  <si>
    <t>沖</t>
  </si>
  <si>
    <t>沖</t>
    <rPh sb="0" eb="1">
      <t>オキ</t>
    </rPh>
    <phoneticPr fontId="1"/>
  </si>
  <si>
    <t>沖よみ</t>
    <rPh sb="0" eb="1">
      <t>オキ</t>
    </rPh>
    <phoneticPr fontId="1"/>
  </si>
  <si>
    <t>栃</t>
  </si>
  <si>
    <t>栃</t>
    <rPh sb="0" eb="1">
      <t>トチ</t>
    </rPh>
    <phoneticPr fontId="1"/>
  </si>
  <si>
    <t>栃よみ</t>
    <rPh sb="0" eb="1">
      <t>トチ</t>
    </rPh>
    <phoneticPr fontId="1"/>
  </si>
  <si>
    <t>奈</t>
  </si>
  <si>
    <t>奈</t>
    <rPh sb="0" eb="1">
      <t>ナ</t>
    </rPh>
    <phoneticPr fontId="1"/>
  </si>
  <si>
    <t>奈よみ</t>
    <rPh sb="0" eb="1">
      <t>ナ</t>
    </rPh>
    <phoneticPr fontId="1"/>
  </si>
  <si>
    <t>梨</t>
  </si>
  <si>
    <t>梨</t>
    <rPh sb="0" eb="1">
      <t>ナシ</t>
    </rPh>
    <phoneticPr fontId="1"/>
  </si>
  <si>
    <t>梨よみ</t>
    <rPh sb="0" eb="1">
      <t>ナシ</t>
    </rPh>
    <phoneticPr fontId="1"/>
  </si>
  <si>
    <t>阪</t>
  </si>
  <si>
    <t>阪</t>
    <rPh sb="0" eb="1">
      <t>サカ</t>
    </rPh>
    <phoneticPr fontId="1"/>
  </si>
  <si>
    <t>阪よみ</t>
    <rPh sb="0" eb="1">
      <t>サカ</t>
    </rPh>
    <phoneticPr fontId="1"/>
  </si>
  <si>
    <t>阜よみ</t>
    <rPh sb="0" eb="1">
      <t>フ</t>
    </rPh>
    <phoneticPr fontId="1"/>
  </si>
  <si>
    <t>阜</t>
  </si>
  <si>
    <t>阜</t>
    <rPh sb="0" eb="1">
      <t>フ</t>
    </rPh>
    <phoneticPr fontId="1"/>
  </si>
  <si>
    <t>一</t>
    <rPh sb="0" eb="1">
      <t>イッ</t>
    </rPh>
    <phoneticPr fontId="1"/>
  </si>
  <si>
    <t>右</t>
  </si>
  <si>
    <t>気</t>
  </si>
  <si>
    <t>青</t>
  </si>
  <si>
    <t>石</t>
  </si>
  <si>
    <t>後</t>
  </si>
  <si>
    <t>書</t>
  </si>
  <si>
    <t>図</t>
  </si>
  <si>
    <t>晴</t>
  </si>
  <si>
    <t>切</t>
  </si>
  <si>
    <t>雪</t>
  </si>
  <si>
    <t>船</t>
  </si>
  <si>
    <t>点</t>
  </si>
  <si>
    <t>頭</t>
  </si>
  <si>
    <t>次</t>
  </si>
  <si>
    <t>はるか沖に船が見える</t>
  </si>
  <si>
    <t>おき</t>
    <phoneticPr fontId="1"/>
  </si>
  <si>
    <t>ふね</t>
    <phoneticPr fontId="1"/>
  </si>
  <si>
    <t>み</t>
    <phoneticPr fontId="1"/>
  </si>
  <si>
    <t>熊のプーさんの人形</t>
  </si>
  <si>
    <t>くま</t>
    <phoneticPr fontId="1"/>
  </si>
  <si>
    <t>にん</t>
    <phoneticPr fontId="1"/>
  </si>
  <si>
    <t>ぎょう</t>
    <phoneticPr fontId="1"/>
  </si>
  <si>
    <t>奈らの大ぶつは大きい</t>
  </si>
  <si>
    <t>だい</t>
    <phoneticPr fontId="1"/>
  </si>
  <si>
    <t>おお</t>
    <phoneticPr fontId="1"/>
  </si>
  <si>
    <t>大きな湖がある滋が県</t>
  </si>
  <si>
    <t>おお</t>
    <phoneticPr fontId="1"/>
  </si>
  <si>
    <t>みずうみ</t>
    <phoneticPr fontId="1"/>
  </si>
  <si>
    <t>し</t>
    <phoneticPr fontId="1"/>
  </si>
  <si>
    <t>けん</t>
    <phoneticPr fontId="1"/>
  </si>
  <si>
    <t>いばら</t>
    <phoneticPr fontId="1"/>
  </si>
  <si>
    <t>タオルで一番、え媛県</t>
  </si>
  <si>
    <t>メロンで一番、茨ぎ県</t>
    <phoneticPr fontId="1"/>
  </si>
  <si>
    <t>いち</t>
    <phoneticPr fontId="1"/>
  </si>
  <si>
    <t>ばん</t>
    <phoneticPr fontId="1"/>
  </si>
  <si>
    <t>ひめ</t>
    <phoneticPr fontId="1"/>
  </si>
  <si>
    <t>ひな人形で一番、埼玉県</t>
    <rPh sb="2" eb="4">
      <t>ニンギョウ</t>
    </rPh>
    <rPh sb="5" eb="7">
      <t>イチバン</t>
    </rPh>
    <rPh sb="8" eb="10">
      <t>サイタマ</t>
    </rPh>
    <rPh sb="10" eb="11">
      <t>ケン</t>
    </rPh>
    <phoneticPr fontId="1"/>
  </si>
  <si>
    <t>にん</t>
    <phoneticPr fontId="1"/>
  </si>
  <si>
    <t>ぎょう</t>
    <phoneticPr fontId="1"/>
  </si>
  <si>
    <t>さい</t>
    <phoneticPr fontId="1"/>
  </si>
  <si>
    <t>たま</t>
    <phoneticPr fontId="1"/>
  </si>
  <si>
    <t>さどが島のある新潟県</t>
  </si>
  <si>
    <t>しま</t>
    <phoneticPr fontId="1"/>
  </si>
  <si>
    <t>にい</t>
    <phoneticPr fontId="1"/>
  </si>
  <si>
    <t>がた</t>
    <phoneticPr fontId="1"/>
  </si>
  <si>
    <t>一番小さな香川県</t>
  </si>
  <si>
    <t>島の数が一番、長崎県</t>
  </si>
  <si>
    <t>しま</t>
    <phoneticPr fontId="1"/>
  </si>
  <si>
    <t>かず</t>
    <phoneticPr fontId="1"/>
  </si>
  <si>
    <t>なが</t>
    <phoneticPr fontId="1"/>
  </si>
  <si>
    <t>さき</t>
    <phoneticPr fontId="1"/>
  </si>
  <si>
    <t>さつまいもの鹿ご島県</t>
  </si>
  <si>
    <t>か</t>
    <phoneticPr fontId="1"/>
  </si>
  <si>
    <t>かんぴょう一番、栃木県</t>
    <phoneticPr fontId="1"/>
  </si>
  <si>
    <t>とち</t>
    <phoneticPr fontId="1"/>
  </si>
  <si>
    <t>ぎ</t>
    <phoneticPr fontId="1"/>
  </si>
  <si>
    <t>ぶどうで一番、山梨県</t>
  </si>
  <si>
    <t>やま</t>
    <phoneticPr fontId="1"/>
  </si>
  <si>
    <t>なし</t>
    <phoneticPr fontId="1"/>
  </si>
  <si>
    <t>たこやきがおいしい大阪</t>
  </si>
  <si>
    <t>おお</t>
    <phoneticPr fontId="1"/>
  </si>
  <si>
    <t>マスカットが一番、岡山</t>
  </si>
  <si>
    <t>ばん</t>
    <phoneticPr fontId="1"/>
  </si>
  <si>
    <t>おか</t>
    <phoneticPr fontId="1"/>
  </si>
  <si>
    <t>やま</t>
    <phoneticPr fontId="1"/>
  </si>
  <si>
    <t>井戸の中のカエル</t>
  </si>
  <si>
    <t>なか</t>
    <phoneticPr fontId="1"/>
  </si>
  <si>
    <t>に</t>
    <phoneticPr fontId="1"/>
  </si>
  <si>
    <t>じゅう</t>
    <phoneticPr fontId="1"/>
  </si>
  <si>
    <t>ハサミで一番、岐ふ県</t>
    <rPh sb="9" eb="10">
      <t>ケン</t>
    </rPh>
    <phoneticPr fontId="1"/>
  </si>
  <si>
    <t>ぎ</t>
    <phoneticPr fontId="1"/>
  </si>
  <si>
    <t>食品サンプルの、ぎ阜県</t>
    <phoneticPr fontId="1"/>
  </si>
  <si>
    <t>ふ</t>
    <phoneticPr fontId="1"/>
  </si>
  <si>
    <t>おき縄で縄とび二重とび</t>
    <rPh sb="2" eb="3">
      <t>ナワ</t>
    </rPh>
    <phoneticPr fontId="1"/>
  </si>
  <si>
    <t>なわ</t>
    <phoneticPr fontId="1"/>
  </si>
  <si>
    <t>なわ</t>
    <phoneticPr fontId="1"/>
  </si>
  <si>
    <t>のりで一番、佐が県</t>
    <rPh sb="3" eb="5">
      <t>イチバン</t>
    </rPh>
    <rPh sb="6" eb="7">
      <t>タスク</t>
    </rPh>
    <rPh sb="8" eb="9">
      <t>ケン</t>
    </rPh>
    <phoneticPr fontId="1"/>
  </si>
  <si>
    <t>いち</t>
    <phoneticPr fontId="1"/>
  </si>
  <si>
    <t>ばん</t>
    <phoneticPr fontId="1"/>
  </si>
  <si>
    <t>さ</t>
    <phoneticPr fontId="1"/>
  </si>
  <si>
    <t>けん</t>
    <phoneticPr fontId="1"/>
  </si>
  <si>
    <t>媛よみ</t>
    <rPh sb="0" eb="1">
      <t>ヒメ</t>
    </rPh>
    <phoneticPr fontId="1"/>
  </si>
  <si>
    <t>かんじを　いれよう</t>
    <phoneticPr fontId="1"/>
  </si>
  <si>
    <t>big</t>
    <phoneticPr fontId="1"/>
  </si>
  <si>
    <t>no</t>
    <phoneticPr fontId="1"/>
  </si>
  <si>
    <t>出題したい学年に1をつける。複数学年もＯＫ</t>
    <rPh sb="0" eb="2">
      <t>シュツダイ</t>
    </rPh>
    <rPh sb="5" eb="7">
      <t>ガクネン</t>
    </rPh>
    <rPh sb="14" eb="16">
      <t>フクスウ</t>
    </rPh>
    <rPh sb="16" eb="18">
      <t>ガクネン</t>
    </rPh>
    <phoneticPr fontId="1"/>
  </si>
  <si>
    <t>並び替え</t>
    <rPh sb="0" eb="1">
      <t>ナラ</t>
    </rPh>
    <rPh sb="2" eb="3">
      <t>カ</t>
    </rPh>
    <phoneticPr fontId="1"/>
  </si>
  <si>
    <t>する</t>
  </si>
  <si>
    <t>いれない</t>
  </si>
  <si>
    <t>マスクサイズ、空白：一括サイズ、１：フルマスク、２：大マスク、３：小マスク、４：マスクなし</t>
    <rPh sb="7" eb="9">
      <t>クウハク</t>
    </rPh>
    <rPh sb="10" eb="12">
      <t>イッカツ</t>
    </rPh>
    <rPh sb="26" eb="27">
      <t>ダイ</t>
    </rPh>
    <rPh sb="33" eb="34">
      <t>ショウ</t>
    </rPh>
    <phoneticPr fontId="1"/>
  </si>
  <si>
    <t>マスクサイズ</t>
    <phoneticPr fontId="1"/>
  </si>
  <si>
    <t>全部</t>
    <rPh sb="0" eb="2">
      <t>ゼンブ</t>
    </rPh>
    <phoneticPr fontId="1"/>
  </si>
  <si>
    <t>full</t>
    <phoneticPr fontId="1"/>
  </si>
  <si>
    <t>大〇</t>
    <rPh sb="0" eb="1">
      <t>ダイ</t>
    </rPh>
    <phoneticPr fontId="1"/>
  </si>
  <si>
    <t>小〇</t>
    <rPh sb="0" eb="1">
      <t>ショウ</t>
    </rPh>
    <phoneticPr fontId="1"/>
  </si>
  <si>
    <t>small</t>
    <phoneticPr fontId="1"/>
  </si>
  <si>
    <t>なし</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</si>
  <si>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</si>
  <si>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</si>
  <si>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</si>
  <si>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</si>
  <si>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</si>
  <si>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</si>
  <si>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小うんち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</si>
</sst>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16" x14ac:knownFonts="1">
    <font>
      <sz val="11"/>
      <name val="ＭＳ Ｐゴシック"/>
      <family val="3"/>
      <charset val="128"/>
    </font>
    <font>
      <sz val="6"/>
      <name val="ＭＳ Ｐゴシック"/>
      <family val="3"/>
      <charset val="128"/>
    </font>
    <font>
      <sz val="48"/>
      <name val="HG教科書体"/>
      <family val="1"/>
      <charset val="128"/>
    </font>
    <font>
      <sz val="11"/>
      <name val="HG教科書体"/>
      <family val="1"/>
      <charset val="128"/>
    </font>
    <font>
      <sz val="11"/>
      <color indexed="8"/>
      <name val="ＭＳ Ｐゴシック"/>
      <family val="3"/>
      <charset val="128"/>
    </font>
    <font>
      <sz val="11"/>
      <color theme="1"/>
      <name val="ＭＳ Ｐゴシック"/>
      <family val="2"/>
      <scheme val="minor"/>
    </font>
    <font>
      <b/>
      <sz val="12.1"/>
      <name val="ＭＳ Ｐゴシック"/>
      <family val="3"/>
      <charset val="128"/>
      <scheme val="minor"/>
    </font>
    <font>
      <sz val="11"/>
      <name val="UD デジタル 教科書体 N-R"/>
      <family val="1"/>
      <charset val="128"/>
    </font>
    <font>
      <sz val="48"/>
      <name val="UD デジタル 教科書体 N-R"/>
      <family val="1"/>
      <charset val="128"/>
    </font>
    <font>
      <sz val="18"/>
      <name val="UD デジタル 教科書体 N-R"/>
      <family val="1"/>
      <charset val="128"/>
    </font>
    <font>
      <sz val="16"/>
      <name val="UD デジタル 教科書体 N-R"/>
      <family val="1"/>
      <charset val="128"/>
    </font>
    <font>
      <sz val="14"/>
      <name val="UD デジタル 教科書体 N-R"/>
      <family val="1"/>
      <charset val="128"/>
    </font>
    <font>
      <sz val="48"/>
      <color theme="0" tint="-0.34998626667073579"/>
      <name val="UD デジタル 教科書体 N-R"/>
      <family val="1"/>
      <charset val="128"/>
    </font>
    <font>
      <b/>
      <sz val="18"/>
      <name val="UD デジタル 教科書体 N-R"/>
      <family val="1"/>
      <charset val="128"/>
    </font>
    <font>
      <sz val="18"/>
      <name val="ＭＳ Ｐゴシック"/>
      <family val="3"/>
      <charset val="128"/>
    </font>
    <font>
      <sz val="22"/>
      <color theme="1"/>
      <name val="UD デジタル 教科書体 N-R"/>
      <family val="1"/>
      <charset val="128"/>
    </font>
  </fonts>
  <fills count="1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theme="7" tint="0.39994506668294322"/>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2">
    <xf numFmtId="0" fontId="0" fillId="0" borderId="0">
      <alignment vertical="center"/>
    </xf>
    <xf numFmtId="0" fontId="5" fillId="0" borderId="0"/>
  </cellStyleXfs>
  <cellXfs count="104">
    <xf numFmtId="0" fontId="0" fillId="0" borderId="0" xfId="0">
      <alignment vertical="center"/>
    </xf>
    <xf numFmtId="0" fontId="3" fillId="0" borderId="0" xfId="0" applyFont="1">
      <alignment vertical="center"/>
    </xf>
    <xf numFmtId="0" fontId="0" fillId="0" borderId="0" xfId="0" applyProtection="1">
      <alignment vertical="center"/>
      <protection locked="0"/>
    </xf>
    <xf numFmtId="0" fontId="4" fillId="2" borderId="1" xfId="0" applyFont="1" applyFill="1" applyBorder="1" applyAlignment="1">
      <alignment horizontal="lef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8" borderId="0" xfId="0" applyFill="1">
      <alignment vertical="center"/>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7" fillId="0" borderId="0" xfId="0" applyFont="1">
      <alignment vertical="center"/>
    </xf>
    <xf numFmtId="0" fontId="7" fillId="0" borderId="0" xfId="0" applyFont="1" applyAlignment="1">
      <alignment horizontal="justify" vertical="distributed"/>
    </xf>
    <xf numFmtId="0" fontId="10" fillId="0" borderId="0" xfId="0" applyFont="1" applyAlignment="1">
      <alignment horizontal="center" vertical="center"/>
    </xf>
    <xf numFmtId="0" fontId="7" fillId="0" borderId="14" xfId="0" applyFont="1" applyBorder="1">
      <alignment vertical="center"/>
    </xf>
    <xf numFmtId="6" fontId="7" fillId="0" borderId="0" xfId="0" applyNumberFormat="1" applyFont="1">
      <alignment vertical="center"/>
    </xf>
    <xf numFmtId="0" fontId="9" fillId="0" borderId="24" xfId="0" applyFont="1" applyBorder="1" applyAlignment="1">
      <alignment horizontal="center" vertical="center"/>
    </xf>
    <xf numFmtId="0" fontId="9" fillId="0" borderId="3" xfId="0" applyFont="1" applyBorder="1" applyAlignment="1">
      <alignment horizontal="center" vertical="center"/>
    </xf>
    <xf numFmtId="0" fontId="13" fillId="0" borderId="0" xfId="0" applyFont="1" applyAlignment="1">
      <alignment vertical="center" shrinkToFit="1"/>
    </xf>
    <xf numFmtId="0" fontId="13" fillId="0" borderId="0" xfId="0" applyFont="1">
      <alignment vertical="center"/>
    </xf>
    <xf numFmtId="0" fontId="8" fillId="0" borderId="20" xfId="0" applyFont="1" applyBorder="1" applyAlignment="1">
      <alignment horizontal="center" vertical="center"/>
    </xf>
    <xf numFmtId="0" fontId="14" fillId="0" borderId="0" xfId="0" applyFont="1" applyAlignment="1">
      <alignment vertical="center" shrinkToFit="1"/>
    </xf>
    <xf numFmtId="0" fontId="7" fillId="0" borderId="3" xfId="0" applyFont="1" applyBorder="1" applyProtection="1">
      <alignment vertical="center"/>
      <protection locked="0"/>
    </xf>
    <xf numFmtId="0" fontId="7" fillId="0" borderId="25" xfId="0" applyFont="1" applyBorder="1" applyProtection="1">
      <alignment vertical="center"/>
      <protection locked="0"/>
    </xf>
    <xf numFmtId="0" fontId="13" fillId="9" borderId="21" xfId="0" applyFont="1" applyFill="1" applyBorder="1" applyAlignment="1">
      <alignment horizontal="center" vertical="center" shrinkToFit="1"/>
    </xf>
    <xf numFmtId="0" fontId="7" fillId="9" borderId="22" xfId="0" applyFont="1" applyFill="1" applyBorder="1" applyAlignment="1">
      <alignment vertical="center" shrinkToFit="1"/>
    </xf>
    <xf numFmtId="0" fontId="7" fillId="9" borderId="23" xfId="0" applyFont="1" applyFill="1" applyBorder="1" applyAlignment="1">
      <alignment vertical="center" shrinkToFit="1"/>
    </xf>
    <xf numFmtId="0" fontId="13" fillId="9" borderId="10" xfId="0" applyFont="1" applyFill="1" applyBorder="1" applyAlignment="1">
      <alignment horizontal="center" vertical="center" shrinkToFit="1"/>
    </xf>
    <xf numFmtId="0" fontId="7" fillId="9" borderId="4" xfId="0" applyFont="1" applyFill="1" applyBorder="1" applyAlignment="1">
      <alignment vertical="center" shrinkToFit="1"/>
    </xf>
    <xf numFmtId="0" fontId="7" fillId="9" borderId="5" xfId="0" applyFont="1" applyFill="1" applyBorder="1" applyAlignment="1">
      <alignment vertical="center" shrinkToFit="1"/>
    </xf>
    <xf numFmtId="0" fontId="10" fillId="0" borderId="19" xfId="0" applyFont="1" applyBorder="1" applyAlignment="1">
      <alignment horizontal="center" vertical="center"/>
    </xf>
    <xf numFmtId="0" fontId="7" fillId="0" borderId="19" xfId="0" applyFont="1" applyBorder="1">
      <alignment vertical="center"/>
    </xf>
    <xf numFmtId="0" fontId="10" fillId="0" borderId="19" xfId="0" applyFont="1" applyBorder="1" applyAlignment="1" applyProtection="1">
      <alignment horizontal="center" vertical="center"/>
      <protection locked="0"/>
    </xf>
    <xf numFmtId="0" fontId="7" fillId="0" borderId="19" xfId="0" applyFont="1" applyBorder="1" applyProtection="1">
      <alignment vertical="center"/>
      <protection locked="0"/>
    </xf>
    <xf numFmtId="0" fontId="7" fillId="0" borderId="19" xfId="0" applyFont="1" applyBorder="1" applyAlignment="1">
      <alignment horizontal="center" vertical="center"/>
    </xf>
    <xf numFmtId="0" fontId="12" fillId="0" borderId="10"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0" fillId="0" borderId="3" xfId="0"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8" fillId="0" borderId="3" xfId="0" applyFont="1" applyBorder="1" applyAlignment="1" applyProtection="1">
      <alignment horizontal="center" vertical="center"/>
      <protection locked="0"/>
    </xf>
    <xf numFmtId="0" fontId="7" fillId="0" borderId="3" xfId="0" applyFont="1" applyBorder="1" applyProtection="1">
      <alignment vertical="center"/>
      <protection locked="0"/>
    </xf>
    <xf numFmtId="0" fontId="7" fillId="0" borderId="27" xfId="0" applyFont="1" applyBorder="1" applyProtection="1">
      <alignment vertical="center"/>
      <protection locked="0"/>
    </xf>
    <xf numFmtId="0" fontId="7" fillId="0" borderId="25" xfId="0" applyFont="1" applyBorder="1" applyProtection="1">
      <alignment vertical="center"/>
      <protection locked="0"/>
    </xf>
    <xf numFmtId="0" fontId="7" fillId="0" borderId="28" xfId="0" applyFont="1" applyBorder="1" applyProtection="1">
      <alignment vertical="center"/>
      <protection locked="0"/>
    </xf>
    <xf numFmtId="176" fontId="7" fillId="0" borderId="14" xfId="0" applyNumberFormat="1" applyFont="1" applyBorder="1" applyAlignment="1">
      <alignment horizontal="left" vertical="center" textRotation="255" shrinkToFit="1"/>
    </xf>
    <xf numFmtId="176" fontId="7" fillId="0" borderId="0" xfId="0" applyNumberFormat="1" applyFont="1" applyAlignment="1">
      <alignment horizontal="left" vertical="center" textRotation="255" shrinkToFit="1"/>
    </xf>
    <xf numFmtId="176" fontId="7" fillId="0" borderId="15" xfId="0" applyNumberFormat="1" applyFont="1" applyBorder="1" applyAlignment="1">
      <alignment horizontal="left" vertical="center" textRotation="255" shrinkToFit="1"/>
    </xf>
    <xf numFmtId="0" fontId="10" fillId="0" borderId="0" xfId="0" applyFont="1" applyAlignment="1">
      <alignment horizontal="center" vertical="center"/>
    </xf>
    <xf numFmtId="0" fontId="10" fillId="0" borderId="0" xfId="0" applyFo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76" fontId="7" fillId="0" borderId="16" xfId="0" applyNumberFormat="1" applyFont="1" applyBorder="1" applyAlignment="1">
      <alignment horizontal="left" vertical="center" textRotation="255" shrinkToFit="1"/>
    </xf>
    <xf numFmtId="176" fontId="7" fillId="0" borderId="17" xfId="0" applyNumberFormat="1" applyFont="1" applyBorder="1" applyAlignment="1">
      <alignment horizontal="left" vertical="center" textRotation="255" shrinkToFit="1"/>
    </xf>
    <xf numFmtId="176" fontId="7" fillId="0" borderId="18" xfId="0" applyNumberFormat="1" applyFont="1" applyBorder="1" applyAlignment="1">
      <alignment horizontal="left" vertical="center" textRotation="255" shrinkToFit="1"/>
    </xf>
    <xf numFmtId="176" fontId="7" fillId="0" borderId="0" xfId="0" applyNumberFormat="1" applyFont="1" applyAlignment="1">
      <alignment vertical="center" textRotation="255" shrinkToFit="1"/>
    </xf>
    <xf numFmtId="176" fontId="7" fillId="0" borderId="15" xfId="0" applyNumberFormat="1" applyFont="1" applyBorder="1" applyAlignment="1">
      <alignment vertical="center" textRotation="255" shrinkToFit="1"/>
    </xf>
    <xf numFmtId="176" fontId="7" fillId="0" borderId="17" xfId="0" applyNumberFormat="1" applyFont="1" applyBorder="1" applyAlignment="1">
      <alignment vertical="center" textRotation="255" shrinkToFit="1"/>
    </xf>
    <xf numFmtId="176" fontId="7" fillId="0" borderId="18" xfId="0" applyNumberFormat="1" applyFont="1" applyBorder="1" applyAlignment="1">
      <alignment vertical="center" textRotation="255" shrinkToFit="1"/>
    </xf>
    <xf numFmtId="0" fontId="8" fillId="0" borderId="0" xfId="0" applyFont="1" applyAlignment="1">
      <alignment vertical="center" textRotation="255" shrinkToFit="1"/>
    </xf>
    <xf numFmtId="0" fontId="7" fillId="0" borderId="0" xfId="0" applyFont="1" applyAlignment="1">
      <alignment vertical="center" textRotation="255" shrinkToFit="1"/>
    </xf>
    <xf numFmtId="0" fontId="7" fillId="0" borderId="17" xfId="0" applyFont="1" applyBorder="1">
      <alignment vertical="center"/>
    </xf>
    <xf numFmtId="0" fontId="11" fillId="0" borderId="36" xfId="0" applyFont="1" applyBorder="1" applyAlignment="1">
      <alignment vertical="center" textRotation="255" shrinkToFit="1"/>
    </xf>
    <xf numFmtId="0" fontId="11" fillId="0" borderId="37" xfId="0" applyFont="1" applyBorder="1" applyAlignment="1">
      <alignment vertical="center" textRotation="255" shrinkToFit="1"/>
    </xf>
    <xf numFmtId="0" fontId="11" fillId="0" borderId="38" xfId="0" applyFont="1" applyBorder="1" applyAlignment="1">
      <alignment vertical="center" textRotation="255" shrinkToFit="1"/>
    </xf>
    <xf numFmtId="0" fontId="7" fillId="0" borderId="36" xfId="0" applyFont="1" applyBorder="1" applyAlignment="1">
      <alignment horizontal="center" vertical="top" shrinkToFit="1"/>
    </xf>
    <xf numFmtId="0" fontId="7" fillId="0" borderId="37" xfId="0" applyFont="1" applyBorder="1" applyAlignment="1">
      <alignment horizontal="center" vertical="top" shrinkToFit="1"/>
    </xf>
    <xf numFmtId="0" fontId="7" fillId="0" borderId="38" xfId="0" applyFont="1" applyBorder="1" applyAlignment="1">
      <alignment horizontal="center" vertical="top" shrinkToFit="1"/>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30" xfId="0" applyFont="1" applyBorder="1" applyAlignment="1">
      <alignment horizontal="center" vertical="center"/>
    </xf>
    <xf numFmtId="0" fontId="8" fillId="0" borderId="39" xfId="0" applyFont="1" applyBorder="1" applyAlignment="1">
      <alignment horizontal="center" vertical="center"/>
    </xf>
    <xf numFmtId="0" fontId="7" fillId="0" borderId="2" xfId="0" applyFont="1" applyBorder="1">
      <alignment vertical="center"/>
    </xf>
    <xf numFmtId="0" fontId="9" fillId="9" borderId="27" xfId="0" applyFont="1" applyFill="1"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13"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9"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5" fillId="0" borderId="3" xfId="0" applyFont="1" applyBorder="1" applyAlignment="1" applyProtection="1">
      <alignment horizontal="center" vertical="center"/>
      <protection locked="0"/>
    </xf>
    <xf numFmtId="0" fontId="15" fillId="0" borderId="3" xfId="0" applyFont="1" applyBorder="1" applyProtection="1">
      <alignment vertical="center"/>
      <protection locked="0"/>
    </xf>
    <xf numFmtId="0" fontId="15" fillId="0" borderId="34" xfId="0" applyFont="1" applyBorder="1" applyProtection="1">
      <alignment vertical="center"/>
      <protection locked="0"/>
    </xf>
    <xf numFmtId="0" fontId="9" fillId="0" borderId="35" xfId="0" applyFont="1" applyBorder="1" applyAlignment="1">
      <alignment horizontal="center" vertical="distributed" shrinkToFit="1"/>
    </xf>
    <xf numFmtId="0" fontId="9" fillId="0" borderId="32" xfId="0" applyFont="1" applyBorder="1" applyAlignment="1">
      <alignment horizontal="center" vertical="distributed" shrinkToFit="1"/>
    </xf>
    <xf numFmtId="0" fontId="14" fillId="0" borderId="32" xfId="0" applyFont="1" applyBorder="1" applyAlignment="1">
      <alignment horizontal="center" vertical="center" shrinkToFit="1"/>
    </xf>
    <xf numFmtId="0" fontId="0" fillId="0" borderId="33" xfId="0" applyBorder="1" applyAlignment="1">
      <alignment horizontal="center" vertical="center" shrinkToFit="1"/>
    </xf>
    <xf numFmtId="0" fontId="13" fillId="9" borderId="31" xfId="0" applyFont="1" applyFill="1" applyBorder="1" applyAlignment="1">
      <alignment horizontal="center" vertical="center" shrinkToFit="1"/>
    </xf>
    <xf numFmtId="0" fontId="0" fillId="0" borderId="32" xfId="0" applyBorder="1" applyAlignment="1">
      <alignment vertical="center" shrinkToFit="1"/>
    </xf>
    <xf numFmtId="0" fontId="7" fillId="0" borderId="19"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7" fillId="0" borderId="26" xfId="0" applyFont="1" applyBorder="1" applyProtection="1">
      <alignment vertical="center"/>
      <protection locked="0"/>
    </xf>
    <xf numFmtId="0" fontId="10" fillId="0" borderId="22" xfId="0" applyFont="1" applyBorder="1" applyAlignment="1" applyProtection="1">
      <alignment vertical="center" shrinkToFit="1"/>
      <protection locked="0"/>
    </xf>
    <xf numFmtId="0" fontId="10" fillId="0" borderId="23" xfId="0" applyFont="1" applyBorder="1" applyAlignment="1" applyProtection="1">
      <alignment vertical="center" shrinkToFit="1"/>
      <protection locked="0"/>
    </xf>
    <xf numFmtId="0" fontId="0" fillId="0" borderId="0" xfId="0">
      <alignment vertical="center"/>
    </xf>
  </cellXfs>
  <cellStyles count="2">
    <cellStyle name="標準" xfId="0" builtinId="0"/>
    <cellStyle name="標準 2" xfId="1" xr:uid="{00000000-0005-0000-0000-000001000000}"/>
  </cellStyles>
  <dxfs count="136">
    <dxf>
      <font>
        <color theme="0"/>
      </font>
    </dxf>
    <dxf>
      <border>
        <left style="hair">
          <color auto="1"/>
        </left>
        <right style="hair">
          <color auto="1"/>
        </right>
        <vertical/>
        <horizontal/>
      </border>
    </dxf>
    <dxf>
      <border>
        <top style="hair">
          <color auto="1"/>
        </top>
        <vertical/>
        <horizontal/>
      </border>
    </dxf>
    <dxf>
      <font>
        <color theme="0"/>
      </font>
    </dxf>
    <dxf>
      <border>
        <left style="hair">
          <color auto="1"/>
        </left>
        <right style="hair">
          <color auto="1"/>
        </right>
        <vertical/>
        <horizontal/>
      </border>
    </dxf>
    <dxf>
      <border>
        <top style="hair">
          <color auto="1"/>
        </top>
        <vertical/>
        <horizontal/>
      </border>
    </dxf>
    <dxf>
      <font>
        <color theme="0"/>
      </font>
    </dxf>
    <dxf>
      <border>
        <left style="hair">
          <color auto="1"/>
        </left>
        <right style="hair">
          <color auto="1"/>
        </right>
        <vertical/>
        <horizontal/>
      </border>
    </dxf>
    <dxf>
      <border>
        <top style="hair">
          <color auto="1"/>
        </top>
        <vertical/>
        <horizontal/>
      </border>
    </dxf>
    <dxf>
      <fill>
        <patternFill>
          <bgColor rgb="FFFF99FF"/>
        </patternFill>
      </fill>
    </dxf>
    <dxf>
      <fill>
        <patternFill>
          <bgColor rgb="FF00B0F0"/>
        </patternFill>
      </fill>
    </dxf>
    <dxf>
      <fill>
        <patternFill>
          <bgColor rgb="FF00B0F0"/>
        </patternFill>
      </fill>
    </dxf>
    <dxf>
      <fill>
        <patternFill>
          <bgColor rgb="FFFF99FF"/>
        </patternFill>
      </fill>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font>
        <color theme="0" tint="-0.34998626667073579"/>
      </font>
    </dxf>
    <dxf>
      <font>
        <color theme="0" tint="-0.34998626667073579"/>
      </font>
      <border>
        <left style="hair">
          <color auto="1"/>
        </left>
        <right style="hair">
          <color auto="1"/>
        </right>
        <vertical/>
        <horizontal/>
      </border>
    </dxf>
    <dxf>
      <font>
        <color theme="0"/>
      </font>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fill>
        <patternFill>
          <bgColor rgb="FF00B0F0"/>
        </patternFill>
      </fill>
    </dxf>
    <dxf>
      <fill>
        <patternFill>
          <bgColor rgb="FF00B0F0"/>
        </patternFill>
      </fill>
    </dxf>
    <dxf>
      <fill>
        <patternFill>
          <bgColor rgb="FFFF99CC"/>
        </patternFill>
      </fill>
    </dxf>
    <dxf>
      <fill>
        <patternFill>
          <bgColor rgb="FFFF99CC"/>
        </patternFill>
      </fill>
    </dxf>
    <dxf>
      <fill>
        <patternFill>
          <bgColor rgb="FF00B0F0"/>
        </patternFill>
      </fill>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font>
        <color theme="0" tint="-0.34998626667073579"/>
      </font>
      <border>
        <left style="hair">
          <color auto="1"/>
        </left>
        <right style="hair">
          <color auto="1"/>
        </right>
        <vertical/>
        <horizontal/>
      </border>
    </dxf>
    <dxf>
      <font>
        <color theme="0" tint="-0.34998626667073579"/>
      </font>
    </dxf>
    <dxf>
      <font>
        <color theme="0"/>
      </font>
    </dxf>
    <dxf>
      <border>
        <bottom style="hair">
          <color auto="1"/>
        </bottom>
        <vertical/>
        <horizontal/>
      </border>
    </dxf>
    <dxf>
      <fill>
        <patternFill>
          <bgColor rgb="FFFF99CC"/>
        </patternFill>
      </fill>
    </dxf>
    <dxf>
      <fill>
        <patternFill>
          <bgColor rgb="FF00B0F0"/>
        </patternFill>
      </fill>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72</xdr:col>
          <xdr:colOff>0</xdr:colOff>
          <xdr:row>8</xdr:row>
          <xdr:rowOff>0</xdr:rowOff>
        </xdr:from>
        <xdr:to>
          <xdr:col>81</xdr:col>
          <xdr:colOff>0</xdr:colOff>
          <xdr:row>9</xdr:row>
          <xdr:rowOff>9525</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mondai_2" spid="_x0000_s1538"/>
                </a:ext>
              </a:extLst>
            </xdr:cNvPicPr>
          </xdr:nvPicPr>
          <xdr:blipFill>
            <a:blip xmlns:r="http://schemas.openxmlformats.org/officeDocument/2006/relationships" r:embed="rId1"/>
            <a:srcRect/>
            <a:stretch>
              <a:fillRect/>
            </a:stretch>
          </xdr:blipFill>
          <xdr:spPr bwMode="auto">
            <a:xfrm>
              <a:off x="9144000" y="3746500"/>
              <a:ext cx="1143000" cy="8032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xdr:colOff>
          <xdr:row>8</xdr:row>
          <xdr:rowOff>9071</xdr:rowOff>
        </xdr:from>
        <xdr:to>
          <xdr:col>90</xdr:col>
          <xdr:colOff>1</xdr:colOff>
          <xdr:row>9</xdr:row>
          <xdr:rowOff>9072</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1539"/>
                </a:ext>
              </a:extLst>
            </xdr:cNvPicPr>
          </xdr:nvPicPr>
          <xdr:blipFill>
            <a:blip xmlns:r="http://schemas.openxmlformats.org/officeDocument/2006/relationships" r:embed="rId1"/>
            <a:srcRect/>
            <a:stretch>
              <a:fillRect/>
            </a:stretch>
          </xdr:blipFill>
          <xdr:spPr bwMode="auto">
            <a:xfrm>
              <a:off x="10531930" y="1982107"/>
              <a:ext cx="1170214" cy="80282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99</xdr:col>
      <xdr:colOff>36740</xdr:colOff>
      <xdr:row>14</xdr:row>
      <xdr:rowOff>297656</xdr:rowOff>
    </xdr:from>
    <xdr:to>
      <xdr:col>103</xdr:col>
      <xdr:colOff>120424</xdr:colOff>
      <xdr:row>15</xdr:row>
      <xdr:rowOff>624908</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63526" y="6393656"/>
          <a:ext cx="627969" cy="994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63</xdr:col>
          <xdr:colOff>1</xdr:colOff>
          <xdr:row>8</xdr:row>
          <xdr:rowOff>0</xdr:rowOff>
        </xdr:from>
        <xdr:to>
          <xdr:col>72</xdr:col>
          <xdr:colOff>1</xdr:colOff>
          <xdr:row>9</xdr:row>
          <xdr:rowOff>9525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mondai_3" spid="_x0000_s1540"/>
                </a:ext>
              </a:extLst>
            </xdr:cNvPicPr>
          </xdr:nvPicPr>
          <xdr:blipFill>
            <a:blip xmlns:r="http://schemas.openxmlformats.org/officeDocument/2006/relationships" r:embed="rId1"/>
            <a:srcRect/>
            <a:stretch>
              <a:fillRect/>
            </a:stretch>
          </xdr:blipFill>
          <xdr:spPr bwMode="auto">
            <a:xfrm>
              <a:off x="8371418" y="4392083"/>
              <a:ext cx="1195916" cy="8138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8</xdr:row>
          <xdr:rowOff>0</xdr:rowOff>
        </xdr:from>
        <xdr:to>
          <xdr:col>63</xdr:col>
          <xdr:colOff>47625</xdr:colOff>
          <xdr:row>9</xdr:row>
          <xdr:rowOff>9525</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4" spid="_x0000_s1541"/>
                </a:ext>
              </a:extLst>
            </xdr:cNvPicPr>
          </xdr:nvPicPr>
          <xdr:blipFill>
            <a:blip xmlns:r="http://schemas.openxmlformats.org/officeDocument/2006/relationships" r:embed="rId1"/>
            <a:srcRect/>
            <a:stretch>
              <a:fillRect/>
            </a:stretch>
          </xdr:blipFill>
          <xdr:spPr bwMode="auto">
            <a:xfrm>
              <a:off x="69723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xdr:row>
          <xdr:rowOff>0</xdr:rowOff>
        </xdr:from>
        <xdr:to>
          <xdr:col>54</xdr:col>
          <xdr:colOff>47625</xdr:colOff>
          <xdr:row>9</xdr:row>
          <xdr:rowOff>9525</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mondai_5" spid="_x0000_s1542"/>
                </a:ext>
              </a:extLst>
            </xdr:cNvPicPr>
          </xdr:nvPicPr>
          <xdr:blipFill>
            <a:blip xmlns:r="http://schemas.openxmlformats.org/officeDocument/2006/relationships" r:embed="rId1"/>
            <a:srcRect/>
            <a:stretch>
              <a:fillRect/>
            </a:stretch>
          </xdr:blipFill>
          <xdr:spPr bwMode="auto">
            <a:xfrm>
              <a:off x="58102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xdr:row>
          <xdr:rowOff>0</xdr:rowOff>
        </xdr:from>
        <xdr:to>
          <xdr:col>45</xdr:col>
          <xdr:colOff>47625</xdr:colOff>
          <xdr:row>9</xdr:row>
          <xdr:rowOff>9525</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mondai_6" spid="_x0000_s1543"/>
                </a:ext>
              </a:extLst>
            </xdr:cNvPicPr>
          </xdr:nvPicPr>
          <xdr:blipFill>
            <a:blip xmlns:r="http://schemas.openxmlformats.org/officeDocument/2006/relationships" r:embed="rId1"/>
            <a:srcRect/>
            <a:stretch>
              <a:fillRect/>
            </a:stretch>
          </xdr:blipFill>
          <xdr:spPr bwMode="auto">
            <a:xfrm>
              <a:off x="46482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xdr:row>
          <xdr:rowOff>0</xdr:rowOff>
        </xdr:from>
        <xdr:to>
          <xdr:col>36</xdr:col>
          <xdr:colOff>47625</xdr:colOff>
          <xdr:row>9</xdr:row>
          <xdr:rowOff>9525</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mondai_7" spid="_x0000_s1544"/>
                </a:ext>
              </a:extLst>
            </xdr:cNvPicPr>
          </xdr:nvPicPr>
          <xdr:blipFill>
            <a:blip xmlns:r="http://schemas.openxmlformats.org/officeDocument/2006/relationships" r:embed="rId1"/>
            <a:srcRect/>
            <a:stretch>
              <a:fillRect/>
            </a:stretch>
          </xdr:blipFill>
          <xdr:spPr bwMode="auto">
            <a:xfrm>
              <a:off x="34861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27</xdr:col>
          <xdr:colOff>47625</xdr:colOff>
          <xdr:row>9</xdr:row>
          <xdr:rowOff>9525</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8" spid="_x0000_s1545"/>
                </a:ext>
              </a:extLst>
            </xdr:cNvPicPr>
          </xdr:nvPicPr>
          <xdr:blipFill>
            <a:blip xmlns:r="http://schemas.openxmlformats.org/officeDocument/2006/relationships" r:embed="rId1"/>
            <a:srcRect/>
            <a:stretch>
              <a:fillRect/>
            </a:stretch>
          </xdr:blipFill>
          <xdr:spPr bwMode="auto">
            <a:xfrm>
              <a:off x="23241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18</xdr:col>
          <xdr:colOff>47625</xdr:colOff>
          <xdr:row>9</xdr:row>
          <xdr:rowOff>9525</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9" spid="_x0000_s1546"/>
                </a:ext>
              </a:extLst>
            </xdr:cNvPicPr>
          </xdr:nvPicPr>
          <xdr:blipFill>
            <a:blip xmlns:r="http://schemas.openxmlformats.org/officeDocument/2006/relationships" r:embed="rId1"/>
            <a:srcRect/>
            <a:stretch>
              <a:fillRect/>
            </a:stretch>
          </xdr:blipFill>
          <xdr:spPr bwMode="auto">
            <a:xfrm>
              <a:off x="11620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163287</xdr:rowOff>
        </xdr:from>
        <xdr:to>
          <xdr:col>9</xdr:col>
          <xdr:colOff>47625</xdr:colOff>
          <xdr:row>9</xdr:row>
          <xdr:rowOff>4991</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0" spid="_x0000_s1547"/>
                </a:ext>
              </a:extLst>
            </xdr:cNvPicPr>
          </xdr:nvPicPr>
          <xdr:blipFill>
            <a:blip xmlns:r="http://schemas.openxmlformats.org/officeDocument/2006/relationships" r:embed="rId1"/>
            <a:srcRect/>
            <a:stretch>
              <a:fillRect/>
            </a:stretch>
          </xdr:blipFill>
          <xdr:spPr bwMode="auto">
            <a:xfrm>
              <a:off x="0" y="1959430"/>
              <a:ext cx="1217839" cy="81234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103</xdr:col>
      <xdr:colOff>95249</xdr:colOff>
      <xdr:row>0</xdr:row>
      <xdr:rowOff>0</xdr:rowOff>
    </xdr:from>
    <xdr:to>
      <xdr:col>129</xdr:col>
      <xdr:colOff>129266</xdr:colOff>
      <xdr:row>13</xdr:row>
      <xdr:rowOff>555624</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3566320" y="0"/>
          <a:ext cx="3571875" cy="5984874"/>
        </a:xfrm>
        <a:prstGeom prst="wedgeRectCallout">
          <a:avLst>
            <a:gd name="adj1" fmla="val -58106"/>
            <a:gd name="adj2" fmla="val 52959"/>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11475</xdr:colOff>
      <xdr:row>1</xdr:row>
      <xdr:rowOff>211500</xdr:rowOff>
    </xdr:from>
    <xdr:to>
      <xdr:col>8</xdr:col>
      <xdr:colOff>7425</xdr:colOff>
      <xdr:row>1</xdr:row>
      <xdr:rowOff>607500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097325" y="1011600"/>
          <a:ext cx="396000" cy="3960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xdr:row>
      <xdr:rowOff>257175</xdr:rowOff>
    </xdr:from>
    <xdr:to>
      <xdr:col>7</xdr:col>
      <xdr:colOff>68925</xdr:colOff>
      <xdr:row>2</xdr:row>
      <xdr:rowOff>545175</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V="1">
          <a:off x="1133475" y="1857375"/>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11</xdr:col>
      <xdr:colOff>0</xdr:colOff>
      <xdr:row>4</xdr:row>
      <xdr:rowOff>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75750</xdr:colOff>
      <xdr:row>0</xdr:row>
      <xdr:rowOff>28575</xdr:rowOff>
    </xdr:from>
    <xdr:to>
      <xdr:col>10</xdr:col>
      <xdr:colOff>88950</xdr:colOff>
      <xdr:row>0</xdr:row>
      <xdr:rowOff>748575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61550" y="28575"/>
          <a:ext cx="1080000"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11</xdr:col>
      <xdr:colOff>0</xdr:colOff>
      <xdr:row>1</xdr:row>
      <xdr:rowOff>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114300</xdr:colOff>
      <xdr:row>4</xdr:row>
      <xdr:rowOff>9525</xdr:rowOff>
    </xdr:from>
    <xdr:to>
      <xdr:col>9</xdr:col>
      <xdr:colOff>87630</xdr:colOff>
      <xdr:row>4</xdr:row>
      <xdr:rowOff>793591</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209925"/>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66675</xdr:colOff>
      <xdr:row>5</xdr:row>
      <xdr:rowOff>161925</xdr:rowOff>
    </xdr:from>
    <xdr:to>
      <xdr:col>8</xdr:col>
      <xdr:colOff>43815</xdr:colOff>
      <xdr:row>5</xdr:row>
      <xdr:rowOff>598652</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704975" y="4162425"/>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6</xdr:row>
      <xdr:rowOff>247650</xdr:rowOff>
    </xdr:from>
    <xdr:to>
      <xdr:col>7</xdr:col>
      <xdr:colOff>97464</xdr:colOff>
      <xdr:row>6</xdr:row>
      <xdr:rowOff>537210</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800225" y="504825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41"/>
  <sheetViews>
    <sheetView showGridLines="0" showRowColHeaders="0" tabSelected="1" zoomScale="60" zoomScaleNormal="60" workbookViewId="0">
      <selection activeCell="CN5" sqref="CN5:CT5"/>
    </sheetView>
  </sheetViews>
  <sheetFormatPr defaultRowHeight="15" x14ac:dyDescent="0.15"/>
  <cols>
    <col min="1" max="5" width="1.75" style="19" customWidth="1"/>
    <col min="6" max="9" width="1.625" style="19" customWidth="1"/>
    <col min="10" max="14" width="1.75" style="19" customWidth="1"/>
    <col min="15" max="18" width="1.625" style="19" customWidth="1"/>
    <col min="19" max="23" width="1.75" style="19" customWidth="1"/>
    <col min="24" max="27" width="1.625" style="19" customWidth="1"/>
    <col min="28" max="32" width="1.75" style="19" customWidth="1"/>
    <col min="33" max="36" width="1.625" style="19" customWidth="1"/>
    <col min="37" max="41" width="1.75" style="19" customWidth="1"/>
    <col min="42" max="45" width="1.625" style="19" customWidth="1"/>
    <col min="46" max="50" width="1.75" style="19" customWidth="1"/>
    <col min="51" max="54" width="1.625" style="19" customWidth="1"/>
    <col min="55" max="59" width="1.75" style="19" customWidth="1"/>
    <col min="60" max="63" width="1.625" style="19" customWidth="1"/>
    <col min="64" max="68" width="1.75" style="19" customWidth="1"/>
    <col min="69" max="72" width="1.625" style="19" customWidth="1"/>
    <col min="73" max="77" width="1.75" style="19" customWidth="1"/>
    <col min="78" max="81" width="1.625" style="19" customWidth="1"/>
    <col min="82" max="86" width="1.75" style="19" customWidth="1"/>
    <col min="87" max="90" width="1.625" style="19" customWidth="1"/>
    <col min="91" max="189" width="1.75" style="19" customWidth="1"/>
    <col min="190" max="16384" width="9" style="19"/>
  </cols>
  <sheetData>
    <row r="1" spans="1:179" ht="24.75" thickBot="1" x14ac:dyDescent="0.2">
      <c r="A1" s="32" t="s">
        <v>5596</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4"/>
      <c r="AY1" s="26"/>
      <c r="AZ1" s="35" t="s">
        <v>5750</v>
      </c>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7"/>
      <c r="CD1" s="27"/>
      <c r="CE1" s="87" t="s">
        <v>5751</v>
      </c>
      <c r="CF1" s="88"/>
      <c r="CG1" s="88"/>
      <c r="CH1" s="88"/>
      <c r="CI1" s="88"/>
      <c r="CJ1" s="88"/>
      <c r="CK1" s="88"/>
      <c r="CL1" s="88"/>
      <c r="CM1" s="88"/>
      <c r="CN1" s="101" t="s">
        <v>5752</v>
      </c>
      <c r="CO1" s="101"/>
      <c r="CP1" s="101"/>
      <c r="CQ1" s="101"/>
      <c r="CR1" s="101"/>
      <c r="CS1" s="101"/>
      <c r="CT1" s="102"/>
    </row>
    <row r="2" spans="1:179" ht="25.5" customHeight="1" thickBot="1" x14ac:dyDescent="0.2">
      <c r="A2" s="99"/>
      <c r="B2" s="49"/>
      <c r="C2" s="49"/>
      <c r="D2" s="49"/>
      <c r="E2" s="49"/>
      <c r="F2" s="48"/>
      <c r="G2" s="49"/>
      <c r="H2" s="49"/>
      <c r="I2" s="49"/>
      <c r="J2" s="49"/>
      <c r="K2" s="48"/>
      <c r="L2" s="49"/>
      <c r="M2" s="49"/>
      <c r="N2" s="49"/>
      <c r="O2" s="49"/>
      <c r="P2" s="48"/>
      <c r="Q2" s="49"/>
      <c r="R2" s="49"/>
      <c r="S2" s="49"/>
      <c r="T2" s="49"/>
      <c r="U2" s="48"/>
      <c r="V2" s="49"/>
      <c r="W2" s="49"/>
      <c r="X2" s="49"/>
      <c r="Y2" s="49"/>
      <c r="Z2" s="48"/>
      <c r="AA2" s="49"/>
      <c r="AB2" s="49"/>
      <c r="AC2" s="49"/>
      <c r="AD2" s="49"/>
      <c r="AE2" s="48"/>
      <c r="AF2" s="49"/>
      <c r="AG2" s="49"/>
      <c r="AH2" s="49"/>
      <c r="AI2" s="49"/>
      <c r="AJ2" s="48"/>
      <c r="AK2" s="49"/>
      <c r="AL2" s="49"/>
      <c r="AM2" s="49"/>
      <c r="AN2" s="49"/>
      <c r="AO2" s="48"/>
      <c r="AP2" s="49"/>
      <c r="AQ2" s="49"/>
      <c r="AR2" s="49"/>
      <c r="AS2" s="49"/>
      <c r="AT2" s="48"/>
      <c r="AU2" s="49"/>
      <c r="AV2" s="49"/>
      <c r="AW2" s="49"/>
      <c r="AX2" s="51"/>
      <c r="AY2" s="28"/>
      <c r="AZ2" s="38" t="s">
        <v>2735</v>
      </c>
      <c r="BA2" s="38"/>
      <c r="BB2" s="38"/>
      <c r="BC2" s="38"/>
      <c r="BD2" s="38"/>
      <c r="BE2" s="38" t="s">
        <v>5567</v>
      </c>
      <c r="BF2" s="38"/>
      <c r="BG2" s="38"/>
      <c r="BH2" s="38"/>
      <c r="BI2" s="38"/>
      <c r="BJ2" s="38" t="s">
        <v>5568</v>
      </c>
      <c r="BK2" s="42"/>
      <c r="BL2" s="42"/>
      <c r="BM2" s="42"/>
      <c r="BN2" s="42"/>
      <c r="BO2" s="38" t="s">
        <v>5569</v>
      </c>
      <c r="BP2" s="39"/>
      <c r="BQ2" s="39"/>
      <c r="BR2" s="39"/>
      <c r="BS2" s="39"/>
      <c r="BT2" s="38" t="s">
        <v>5570</v>
      </c>
      <c r="BU2" s="39"/>
      <c r="BV2" s="39"/>
      <c r="BW2" s="39"/>
      <c r="BX2" s="39"/>
      <c r="BY2" s="38" t="s">
        <v>2736</v>
      </c>
      <c r="BZ2" s="39"/>
      <c r="CA2" s="39"/>
      <c r="CB2" s="39"/>
      <c r="CC2" s="39"/>
      <c r="CD2" s="22"/>
      <c r="CE2" s="92" t="s">
        <v>5543</v>
      </c>
      <c r="CF2" s="93"/>
      <c r="CG2" s="93"/>
      <c r="CH2" s="93"/>
      <c r="CI2" s="93"/>
      <c r="CJ2" s="94"/>
      <c r="CK2" s="94"/>
      <c r="CL2" s="94"/>
      <c r="CM2" s="95"/>
      <c r="CN2" s="46" t="s">
        <v>5753</v>
      </c>
      <c r="CO2" s="46"/>
      <c r="CP2" s="46"/>
      <c r="CQ2" s="46"/>
      <c r="CR2" s="46"/>
      <c r="CS2" s="46"/>
      <c r="CT2" s="47"/>
    </row>
    <row r="3" spans="1:179" ht="25.5" customHeight="1" thickBot="1" x14ac:dyDescent="0.2">
      <c r="A3" s="10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2"/>
      <c r="AZ3" s="40"/>
      <c r="BA3" s="40"/>
      <c r="BB3" s="40"/>
      <c r="BC3" s="40"/>
      <c r="BD3" s="40"/>
      <c r="BE3" s="40">
        <v>1</v>
      </c>
      <c r="BF3" s="40"/>
      <c r="BG3" s="40"/>
      <c r="BH3" s="40"/>
      <c r="BI3" s="40"/>
      <c r="BJ3" s="40">
        <v>1</v>
      </c>
      <c r="BK3" s="98"/>
      <c r="BL3" s="98"/>
      <c r="BM3" s="98"/>
      <c r="BN3" s="98"/>
      <c r="BO3" s="40"/>
      <c r="BP3" s="41"/>
      <c r="BQ3" s="41"/>
      <c r="BR3" s="41"/>
      <c r="BS3" s="41"/>
      <c r="BT3" s="40"/>
      <c r="BU3" s="41"/>
      <c r="BV3" s="41"/>
      <c r="BW3" s="41"/>
      <c r="BX3" s="41"/>
      <c r="BY3" s="40"/>
      <c r="BZ3" s="41"/>
      <c r="CA3" s="41"/>
      <c r="CB3" s="41"/>
      <c r="CC3" s="41"/>
      <c r="CE3" s="92" t="s">
        <v>1935</v>
      </c>
      <c r="CF3" s="93"/>
      <c r="CG3" s="93"/>
      <c r="CH3" s="93"/>
      <c r="CI3" s="93"/>
      <c r="CJ3" s="94"/>
      <c r="CK3" s="94"/>
      <c r="CL3" s="94"/>
      <c r="CM3" s="95"/>
      <c r="CN3" s="46" t="s">
        <v>5544</v>
      </c>
      <c r="CO3" s="46"/>
      <c r="CP3" s="46"/>
      <c r="CQ3" s="46"/>
      <c r="CR3" s="46"/>
      <c r="CS3" s="46"/>
      <c r="CT3" s="47"/>
      <c r="DA3" s="23"/>
    </row>
    <row r="4" spans="1:179" ht="1.5" customHeight="1" x14ac:dyDescent="0.15">
      <c r="CE4" s="24"/>
      <c r="CF4" s="25"/>
      <c r="CG4" s="25"/>
      <c r="CH4" s="25"/>
      <c r="CI4" s="25"/>
      <c r="CJ4" s="25"/>
      <c r="CK4" s="25"/>
      <c r="CL4" s="25"/>
      <c r="CM4" s="25"/>
      <c r="CN4" s="30"/>
      <c r="CO4" s="30"/>
      <c r="CP4" s="30"/>
      <c r="CQ4" s="30"/>
      <c r="CR4" s="30"/>
      <c r="CS4" s="30"/>
      <c r="CT4" s="31"/>
    </row>
    <row r="5" spans="1:179" ht="24.75" thickBot="1" x14ac:dyDescent="0.2">
      <c r="A5" s="96" t="s">
        <v>5754</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85" t="s">
        <v>5755</v>
      </c>
      <c r="CF5" s="86"/>
      <c r="CG5" s="86"/>
      <c r="CH5" s="86"/>
      <c r="CI5" s="86"/>
      <c r="CJ5" s="86"/>
      <c r="CK5" s="86"/>
      <c r="CL5" s="86"/>
      <c r="CM5" s="86"/>
      <c r="CN5" s="82" t="s">
        <v>5768</v>
      </c>
      <c r="CO5" s="83"/>
      <c r="CP5" s="83"/>
      <c r="CQ5" s="83"/>
      <c r="CR5" s="83"/>
      <c r="CS5" s="83"/>
      <c r="CT5" s="84"/>
    </row>
    <row r="6" spans="1:179" ht="28.5" hidden="1" x14ac:dyDescent="0.15">
      <c r="A6" s="89"/>
      <c r="B6" s="90"/>
      <c r="C6" s="90"/>
      <c r="D6" s="90"/>
      <c r="E6" s="90"/>
      <c r="F6" s="90"/>
      <c r="G6" s="90"/>
      <c r="H6" s="90"/>
      <c r="I6" s="90"/>
      <c r="J6" s="89"/>
      <c r="K6" s="90"/>
      <c r="L6" s="90"/>
      <c r="M6" s="90"/>
      <c r="N6" s="90"/>
      <c r="O6" s="90"/>
      <c r="P6" s="90"/>
      <c r="Q6" s="90"/>
      <c r="R6" s="90"/>
      <c r="S6" s="89"/>
      <c r="T6" s="90"/>
      <c r="U6" s="90"/>
      <c r="V6" s="90"/>
      <c r="W6" s="90"/>
      <c r="X6" s="90"/>
      <c r="Y6" s="90"/>
      <c r="Z6" s="90"/>
      <c r="AA6" s="90"/>
      <c r="AB6" s="89"/>
      <c r="AC6" s="90"/>
      <c r="AD6" s="90"/>
      <c r="AE6" s="90"/>
      <c r="AF6" s="90"/>
      <c r="AG6" s="90"/>
      <c r="AH6" s="90"/>
      <c r="AI6" s="90"/>
      <c r="AJ6" s="90"/>
      <c r="AK6" s="89"/>
      <c r="AL6" s="90"/>
      <c r="AM6" s="90"/>
      <c r="AN6" s="90"/>
      <c r="AO6" s="90"/>
      <c r="AP6" s="90"/>
      <c r="AQ6" s="90"/>
      <c r="AR6" s="90"/>
      <c r="AS6" s="90"/>
      <c r="AT6" s="89"/>
      <c r="AU6" s="90"/>
      <c r="AV6" s="90"/>
      <c r="AW6" s="90"/>
      <c r="AX6" s="90"/>
      <c r="AY6" s="90"/>
      <c r="AZ6" s="90"/>
      <c r="BA6" s="90"/>
      <c r="BB6" s="90"/>
      <c r="BC6" s="89"/>
      <c r="BD6" s="90"/>
      <c r="BE6" s="90"/>
      <c r="BF6" s="90"/>
      <c r="BG6" s="90"/>
      <c r="BH6" s="90"/>
      <c r="BI6" s="90"/>
      <c r="BJ6" s="90"/>
      <c r="BK6" s="90"/>
      <c r="BL6" s="89"/>
      <c r="BM6" s="90"/>
      <c r="BN6" s="90"/>
      <c r="BO6" s="90"/>
      <c r="BP6" s="90"/>
      <c r="BQ6" s="90"/>
      <c r="BR6" s="90"/>
      <c r="BS6" s="90"/>
      <c r="BT6" s="90"/>
      <c r="BU6" s="89"/>
      <c r="BV6" s="90"/>
      <c r="BW6" s="90"/>
      <c r="BX6" s="90"/>
      <c r="BY6" s="90"/>
      <c r="BZ6" s="90"/>
      <c r="CA6" s="90"/>
      <c r="CB6" s="90"/>
      <c r="CC6" s="90"/>
      <c r="CD6" s="89"/>
      <c r="CE6" s="91"/>
      <c r="CF6" s="91"/>
      <c r="CG6" s="91"/>
      <c r="CH6" s="91"/>
      <c r="CI6" s="91"/>
      <c r="CJ6" s="91"/>
      <c r="CK6" s="91"/>
      <c r="CL6" s="91"/>
      <c r="CM6" s="29"/>
      <c r="CN6" s="27"/>
      <c r="CO6"/>
      <c r="CP6"/>
      <c r="CQ6"/>
      <c r="CR6"/>
      <c r="CS6"/>
      <c r="CT6"/>
    </row>
    <row r="7" spans="1:179" ht="31.5" hidden="1" customHeight="1" x14ac:dyDescent="0.15">
      <c r="A7" s="56" t="str">
        <f>VLOOKUP($CN$5,mask,2,FALSE)</f>
        <v>smallun</v>
      </c>
      <c r="B7" s="57"/>
      <c r="C7" s="57"/>
      <c r="D7" s="57"/>
      <c r="E7" s="57"/>
      <c r="F7" s="57"/>
      <c r="G7" s="57"/>
      <c r="H7" s="57"/>
      <c r="I7" s="57"/>
      <c r="J7" s="56" t="str">
        <f>VLOOKUP($CN$5,mask,2,FALSE)</f>
        <v>smallun</v>
      </c>
      <c r="K7" s="57"/>
      <c r="L7" s="57"/>
      <c r="M7" s="57"/>
      <c r="N7" s="57"/>
      <c r="O7" s="57"/>
      <c r="P7" s="57"/>
      <c r="Q7" s="57"/>
      <c r="R7" s="57"/>
      <c r="S7" s="56" t="str">
        <f>VLOOKUP($CN$5,mask,2,FALSE)</f>
        <v>smallun</v>
      </c>
      <c r="T7" s="57"/>
      <c r="U7" s="57"/>
      <c r="V7" s="57"/>
      <c r="W7" s="57"/>
      <c r="X7" s="57"/>
      <c r="Y7" s="57"/>
      <c r="Z7" s="57"/>
      <c r="AA7" s="57"/>
      <c r="AB7" s="56" t="str">
        <f>VLOOKUP($CN$5,mask,2,FALSE)</f>
        <v>smallun</v>
      </c>
      <c r="AC7" s="57"/>
      <c r="AD7" s="57"/>
      <c r="AE7" s="57"/>
      <c r="AF7" s="57"/>
      <c r="AG7" s="57"/>
      <c r="AH7" s="57"/>
      <c r="AI7" s="57"/>
      <c r="AJ7" s="57"/>
      <c r="AK7" s="56" t="str">
        <f>VLOOKUP($CN$5,mask,2,FALSE)</f>
        <v>smallun</v>
      </c>
      <c r="AL7" s="57"/>
      <c r="AM7" s="57"/>
      <c r="AN7" s="57"/>
      <c r="AO7" s="57"/>
      <c r="AP7" s="57"/>
      <c r="AQ7" s="57"/>
      <c r="AR7" s="57"/>
      <c r="AS7" s="57"/>
      <c r="AT7" s="56" t="str">
        <f>VLOOKUP($CN$5,mask,2,FALSE)</f>
        <v>smallun</v>
      </c>
      <c r="AU7" s="57"/>
      <c r="AV7" s="57"/>
      <c r="AW7" s="57"/>
      <c r="AX7" s="57"/>
      <c r="AY7" s="57"/>
      <c r="AZ7" s="57"/>
      <c r="BA7" s="57"/>
      <c r="BB7" s="57"/>
      <c r="BC7" s="56" t="str">
        <f>VLOOKUP($CN$5,mask,2,FALSE)</f>
        <v>smallun</v>
      </c>
      <c r="BD7" s="57"/>
      <c r="BE7" s="57"/>
      <c r="BF7" s="57"/>
      <c r="BG7" s="57"/>
      <c r="BH7" s="57"/>
      <c r="BI7" s="57"/>
      <c r="BJ7" s="57"/>
      <c r="BK7" s="57"/>
      <c r="BL7" s="56" t="str">
        <f>VLOOKUP($CN$5,mask,2,FALSE)</f>
        <v>smallun</v>
      </c>
      <c r="BM7" s="57"/>
      <c r="BN7" s="57"/>
      <c r="BO7" s="57"/>
      <c r="BP7" s="57"/>
      <c r="BQ7" s="57"/>
      <c r="BR7" s="57"/>
      <c r="BS7" s="57"/>
      <c r="BT7" s="57"/>
      <c r="BU7" s="56" t="str">
        <f>VLOOKUP($CN$5,mask,2,FALSE)</f>
        <v>smallun</v>
      </c>
      <c r="BV7" s="57"/>
      <c r="BW7" s="57"/>
      <c r="BX7" s="57"/>
      <c r="BY7" s="57"/>
      <c r="BZ7" s="57"/>
      <c r="CA7" s="57"/>
      <c r="CB7" s="57"/>
      <c r="CC7" s="57"/>
      <c r="CD7" s="56" t="str">
        <f>VLOOKUP($CN$5,mask,2,FALSE)</f>
        <v>smallun</v>
      </c>
      <c r="CE7" s="57"/>
      <c r="CF7" s="57"/>
      <c r="CG7" s="57"/>
      <c r="CH7" s="57"/>
      <c r="CI7" s="57"/>
      <c r="CJ7" s="57"/>
      <c r="CK7" s="57"/>
      <c r="CL7" s="57"/>
    </row>
    <row r="8" spans="1:179" ht="13.5" customHeight="1" x14ac:dyDescent="0.15">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row>
    <row r="9" spans="1:179" ht="63" customHeight="1" thickBot="1" x14ac:dyDescent="0.2">
      <c r="A9" s="58" t="str">
        <f ca="1">IF(A2="",VLOOKUP(10,漢字一覧,2,FALSE),A2)</f>
        <v>具</v>
      </c>
      <c r="B9" s="59"/>
      <c r="C9" s="59"/>
      <c r="D9" s="59"/>
      <c r="E9" s="59"/>
      <c r="F9" s="59"/>
      <c r="G9" s="59"/>
      <c r="H9" s="59"/>
      <c r="I9" s="60"/>
      <c r="J9" s="58" t="str">
        <f ca="1">IF(F2="",VLOOKUP(9,漢字一覧,2,FALSE),F2)</f>
        <v>感</v>
      </c>
      <c r="K9" s="59"/>
      <c r="L9" s="59"/>
      <c r="M9" s="59"/>
      <c r="N9" s="59"/>
      <c r="O9" s="59"/>
      <c r="P9" s="59"/>
      <c r="Q9" s="59"/>
      <c r="R9" s="60"/>
      <c r="S9" s="58" t="str">
        <f ca="1">IF(K2="",VLOOKUP(8,漢字一覧,2,FALSE),K2)</f>
        <v>才</v>
      </c>
      <c r="T9" s="59"/>
      <c r="U9" s="59"/>
      <c r="V9" s="59"/>
      <c r="W9" s="59"/>
      <c r="X9" s="59"/>
      <c r="Y9" s="59"/>
      <c r="Z9" s="59"/>
      <c r="AA9" s="60"/>
      <c r="AB9" s="58" t="str">
        <f ca="1">IF(P2="",VLOOKUP(7,漢字一覧,2,FALSE),P2)</f>
        <v>波</v>
      </c>
      <c r="AC9" s="59"/>
      <c r="AD9" s="59"/>
      <c r="AE9" s="59"/>
      <c r="AF9" s="59"/>
      <c r="AG9" s="59"/>
      <c r="AH9" s="59"/>
      <c r="AI9" s="59"/>
      <c r="AJ9" s="60"/>
      <c r="AK9" s="58" t="str">
        <f ca="1">IF(U2="",VLOOKUP(6,漢字一覧,2,FALSE),U2)</f>
        <v>期</v>
      </c>
      <c r="AL9" s="59"/>
      <c r="AM9" s="59"/>
      <c r="AN9" s="59"/>
      <c r="AO9" s="59"/>
      <c r="AP9" s="59"/>
      <c r="AQ9" s="59"/>
      <c r="AR9" s="59"/>
      <c r="AS9" s="60"/>
      <c r="AT9" s="58" t="str">
        <f ca="1">IF(Z2="",VLOOKUP(5,漢字一覧,2,FALSE),Z2)</f>
        <v>角</v>
      </c>
      <c r="AU9" s="59"/>
      <c r="AV9" s="59"/>
      <c r="AW9" s="59"/>
      <c r="AX9" s="59"/>
      <c r="AY9" s="59"/>
      <c r="AZ9" s="59"/>
      <c r="BA9" s="59"/>
      <c r="BB9" s="60"/>
      <c r="BC9" s="58" t="str">
        <f ca="1">IF(AE2="",VLOOKUP(4,漢字一覧,2,FALSE),AE2)</f>
        <v>章</v>
      </c>
      <c r="BD9" s="59"/>
      <c r="BE9" s="59"/>
      <c r="BF9" s="59"/>
      <c r="BG9" s="59"/>
      <c r="BH9" s="59"/>
      <c r="BI9" s="59"/>
      <c r="BJ9" s="59"/>
      <c r="BK9" s="60"/>
      <c r="BL9" s="58" t="str">
        <f ca="1">IF(AJ2="",VLOOKUP(3,漢字一覧,2,FALSE),AJ2)</f>
        <v>相</v>
      </c>
      <c r="BM9" s="59"/>
      <c r="BN9" s="59"/>
      <c r="BO9" s="59"/>
      <c r="BP9" s="59"/>
      <c r="BQ9" s="59"/>
      <c r="BR9" s="59"/>
      <c r="BS9" s="59"/>
      <c r="BT9" s="60"/>
      <c r="BU9" s="77" t="str">
        <f ca="1">IF(AO2="",VLOOKUP(2,漢字一覧,2,FALSE),AO2)</f>
        <v>持</v>
      </c>
      <c r="BV9" s="78"/>
      <c r="BW9" s="78"/>
      <c r="BX9" s="78"/>
      <c r="BY9" s="78"/>
      <c r="BZ9" s="78"/>
      <c r="CA9" s="78"/>
      <c r="CB9" s="78"/>
      <c r="CC9" s="79"/>
      <c r="CD9" s="77" t="str">
        <f ca="1">IF(AT2="",VLOOKUP(1,漢字一覧,2,FALSE),AT2)</f>
        <v>羽</v>
      </c>
      <c r="CE9" s="78"/>
      <c r="CF9" s="78"/>
      <c r="CG9" s="78"/>
      <c r="CH9" s="78"/>
      <c r="CI9" s="78"/>
      <c r="CJ9" s="78"/>
      <c r="CK9" s="78"/>
      <c r="CL9" s="80"/>
      <c r="CM9" s="71" t="s">
        <v>5747</v>
      </c>
      <c r="CN9" s="72"/>
      <c r="CO9" s="72"/>
      <c r="CP9" s="73"/>
    </row>
    <row r="10" spans="1:179" ht="52.5" customHeight="1" thickBot="1" x14ac:dyDescent="0.2">
      <c r="A10" s="43" t="str">
        <f ca="1">VLOOKUP(A$22,データ,2,0)</f>
        <v>相</v>
      </c>
      <c r="B10" s="44"/>
      <c r="C10" s="44"/>
      <c r="D10" s="44"/>
      <c r="E10" s="45"/>
      <c r="F10" s="61" t="str">
        <f ca="1">IF($CN$3="いれない","",VLOOKUP(F$22,データ,2,0))</f>
        <v>あい</v>
      </c>
      <c r="G10" s="62"/>
      <c r="H10" s="62"/>
      <c r="I10" s="63"/>
      <c r="J10" s="43" t="str">
        <f ca="1">VLOOKUP(J$22,データ,2,0)</f>
        <v>も</v>
      </c>
      <c r="K10" s="44"/>
      <c r="L10" s="44"/>
      <c r="M10" s="44"/>
      <c r="N10" s="45"/>
      <c r="O10" s="61">
        <f ca="1">IF($CN$3="いれない","",VLOOKUP(O$22,データ,2,0))</f>
        <v>0</v>
      </c>
      <c r="P10" s="66"/>
      <c r="Q10" s="66"/>
      <c r="R10" s="67"/>
      <c r="S10" s="43" t="str">
        <f ca="1">VLOOKUP(S$22,データ,2,0)</f>
        <v>し</v>
      </c>
      <c r="T10" s="44"/>
      <c r="U10" s="44"/>
      <c r="V10" s="44"/>
      <c r="W10" s="45"/>
      <c r="X10" s="61">
        <f ca="1">IF($CN$3="いれない","",VLOOKUP(X$22,データ,2,0))</f>
        <v>0</v>
      </c>
      <c r="Y10" s="62"/>
      <c r="Z10" s="62"/>
      <c r="AA10" s="63"/>
      <c r="AB10" s="43" t="str">
        <f ca="1">VLOOKUP(AB$22,データ,2,0)</f>
        <v>春</v>
      </c>
      <c r="AC10" s="44"/>
      <c r="AD10" s="44"/>
      <c r="AE10" s="44"/>
      <c r="AF10" s="45"/>
      <c r="AG10" s="61" t="str">
        <f ca="1">IF($CN$3="いれない","",VLOOKUP(AG$22,データ,2,0))</f>
        <v>はる</v>
      </c>
      <c r="AH10" s="62"/>
      <c r="AI10" s="62"/>
      <c r="AJ10" s="63"/>
      <c r="AK10" s="43" t="str">
        <f ca="1">VLOOKUP(AK$22,データ,2,0)</f>
        <v>天</v>
      </c>
      <c r="AL10" s="44"/>
      <c r="AM10" s="44"/>
      <c r="AN10" s="44"/>
      <c r="AO10" s="45"/>
      <c r="AP10" s="61" t="str">
        <f ca="1">IF($CN$3="いれない","",VLOOKUP(AP$22,データ,2,0))</f>
        <v>てん</v>
      </c>
      <c r="AQ10" s="62"/>
      <c r="AR10" s="62"/>
      <c r="AS10" s="63"/>
      <c r="AT10" s="43" t="str">
        <f ca="1">VLOOKUP(AT$22,データ,2,0)</f>
        <v>ち</v>
      </c>
      <c r="AU10" s="44"/>
      <c r="AV10" s="44"/>
      <c r="AW10" s="44"/>
      <c r="AX10" s="45"/>
      <c r="AY10" s="61">
        <f ca="1">IF($CN$3="いれない","",VLOOKUP(AY$22,データ,2,0))</f>
        <v>0</v>
      </c>
      <c r="AZ10" s="62"/>
      <c r="BA10" s="62"/>
      <c r="BB10" s="63"/>
      <c r="BC10" s="43" t="str">
        <f ca="1">VLOOKUP(BC$22,データ,2,0)</f>
        <v>三</v>
      </c>
      <c r="BD10" s="44"/>
      <c r="BE10" s="44"/>
      <c r="BF10" s="44"/>
      <c r="BG10" s="45"/>
      <c r="BH10" s="61" t="str">
        <f ca="1">IF($CN$3="いれない","",VLOOKUP(BH$22,データ,2,0))</f>
        <v>さん</v>
      </c>
      <c r="BI10" s="62"/>
      <c r="BJ10" s="62"/>
      <c r="BK10" s="63"/>
      <c r="BL10" s="43" t="str">
        <f ca="1">VLOOKUP(BL$22,データ,2,0)</f>
        <v>と</v>
      </c>
      <c r="BM10" s="44"/>
      <c r="BN10" s="44"/>
      <c r="BO10" s="44"/>
      <c r="BP10" s="45"/>
      <c r="BQ10" s="61">
        <f ca="1">IF($CN$3="いれない","",VLOOKUP(BQ$22,データ,2,0))</f>
        <v>0</v>
      </c>
      <c r="BR10" s="62"/>
      <c r="BS10" s="62"/>
      <c r="BT10" s="63"/>
      <c r="BU10" s="43" t="str">
        <f ca="1">VLOOKUP(BU$22,データ,2,0)</f>
        <v>文</v>
      </c>
      <c r="BV10" s="44"/>
      <c r="BW10" s="44"/>
      <c r="BX10" s="44"/>
      <c r="BY10" s="45"/>
      <c r="BZ10" s="61" t="str">
        <f ca="1">IF($CN$3="いれない","",VLOOKUP(BZ$22,データ,2,0))</f>
        <v>ぶん</v>
      </c>
      <c r="CA10" s="62"/>
      <c r="CB10" s="62"/>
      <c r="CC10" s="63"/>
      <c r="CD10" s="43" t="str">
        <f ca="1">VLOOKUP(CD$22,データ,2,0)</f>
        <v>り</v>
      </c>
      <c r="CE10" s="44"/>
      <c r="CF10" s="44"/>
      <c r="CG10" s="44"/>
      <c r="CH10" s="45"/>
      <c r="CI10" s="61">
        <f ca="1">IF($CN$3="いれない","",VLOOKUP(CI$22,データ,2,0))</f>
        <v>0</v>
      </c>
      <c r="CJ10" s="62"/>
      <c r="CK10" s="62"/>
      <c r="CL10" s="62"/>
      <c r="CM10" s="71"/>
      <c r="CN10" s="72"/>
      <c r="CO10" s="72"/>
      <c r="CP10" s="73"/>
      <c r="FP10" s="20"/>
      <c r="FQ10" s="20"/>
      <c r="FR10" s="20"/>
      <c r="FS10" s="20"/>
      <c r="FT10" s="20"/>
      <c r="FU10" s="20"/>
      <c r="FV10" s="20"/>
      <c r="FW10" s="20"/>
    </row>
    <row r="11" spans="1:179" ht="52.5" customHeight="1" thickBot="1" x14ac:dyDescent="0.2">
      <c r="A11" s="43" t="str">
        <f ca="1">VLOOKUP(A$22,データ,3,0)</f>
        <v>手</v>
      </c>
      <c r="B11" s="44"/>
      <c r="C11" s="44"/>
      <c r="D11" s="44"/>
      <c r="E11" s="45"/>
      <c r="F11" s="53" t="str">
        <f ca="1">IF($CN$3="いれない","",VLOOKUP(F$22,データ,3,0))</f>
        <v>て</v>
      </c>
      <c r="G11" s="54"/>
      <c r="H11" s="54"/>
      <c r="I11" s="55"/>
      <c r="J11" s="43" t="str">
        <f ca="1">VLOOKUP(J$22,データ,3,0)</f>
        <v>の</v>
      </c>
      <c r="K11" s="44"/>
      <c r="L11" s="44"/>
      <c r="M11" s="44"/>
      <c r="N11" s="45"/>
      <c r="O11" s="53">
        <f ca="1">IF($CN$3="いれない","",VLOOKUP(O$22,データ,3,0))</f>
        <v>0</v>
      </c>
      <c r="P11" s="64"/>
      <c r="Q11" s="64"/>
      <c r="R11" s="65"/>
      <c r="S11" s="43" t="str">
        <f ca="1">VLOOKUP(S$22,データ,3,0)</f>
        <v>ゅ</v>
      </c>
      <c r="T11" s="44"/>
      <c r="U11" s="44"/>
      <c r="V11" s="44"/>
      <c r="W11" s="45"/>
      <c r="X11" s="53">
        <f ca="1">IF($CN$3="いれない","",VLOOKUP(X$22,データ,3,0))</f>
        <v>0</v>
      </c>
      <c r="Y11" s="54"/>
      <c r="Z11" s="54"/>
      <c r="AA11" s="55"/>
      <c r="AB11" s="43" t="str">
        <f ca="1">VLOOKUP(AB$22,データ,3,0)</f>
        <v>休</v>
      </c>
      <c r="AC11" s="44"/>
      <c r="AD11" s="44"/>
      <c r="AE11" s="44"/>
      <c r="AF11" s="45"/>
      <c r="AG11" s="53" t="str">
        <f ca="1">IF($CN$3="いれない","",VLOOKUP(AG$22,データ,3,0))</f>
        <v>やす</v>
      </c>
      <c r="AH11" s="54"/>
      <c r="AI11" s="54"/>
      <c r="AJ11" s="55"/>
      <c r="AK11" s="43" t="str">
        <f ca="1">VLOOKUP(AK$22,データ,3,0)</f>
        <v>才</v>
      </c>
      <c r="AL11" s="44"/>
      <c r="AM11" s="44"/>
      <c r="AN11" s="44"/>
      <c r="AO11" s="45"/>
      <c r="AP11" s="53" t="str">
        <f ca="1">IF($CN$3="いれない","",VLOOKUP(AP$22,データ,3,0))</f>
        <v>さい</v>
      </c>
      <c r="AQ11" s="54"/>
      <c r="AR11" s="54"/>
      <c r="AS11" s="55"/>
      <c r="AT11" s="43" t="str">
        <f ca="1">VLOOKUP(AT$22,データ,3,0)</f>
        <v>ょ</v>
      </c>
      <c r="AU11" s="44"/>
      <c r="AV11" s="44"/>
      <c r="AW11" s="44"/>
      <c r="AX11" s="45"/>
      <c r="AY11" s="53">
        <f ca="1">IF($CN$3="いれない","",VLOOKUP(AY$22,データ,3,0))</f>
        <v>0</v>
      </c>
      <c r="AZ11" s="54"/>
      <c r="BA11" s="54"/>
      <c r="BB11" s="55"/>
      <c r="BC11" s="43" t="str">
        <f ca="1">VLOOKUP(BC$22,データ,3,0)</f>
        <v>角</v>
      </c>
      <c r="BD11" s="44"/>
      <c r="BE11" s="44"/>
      <c r="BF11" s="44"/>
      <c r="BG11" s="45"/>
      <c r="BH11" s="53" t="str">
        <f ca="1">IF($CN$3="いれない","",VLOOKUP(BH$22,データ,3,0))</f>
        <v>かく</v>
      </c>
      <c r="BI11" s="54"/>
      <c r="BJ11" s="54"/>
      <c r="BK11" s="55"/>
      <c r="BL11" s="43" t="str">
        <f ca="1">VLOOKUP(BL$22,データ,3,0)</f>
        <v>り</v>
      </c>
      <c r="BM11" s="44"/>
      <c r="BN11" s="44"/>
      <c r="BO11" s="44"/>
      <c r="BP11" s="45"/>
      <c r="BQ11" s="53">
        <f ca="1">IF($CN$3="いれない","",VLOOKUP(BQ$22,データ,3,0))</f>
        <v>0</v>
      </c>
      <c r="BR11" s="54"/>
      <c r="BS11" s="54"/>
      <c r="BT11" s="55"/>
      <c r="BU11" s="43" t="str">
        <f ca="1">VLOOKUP(BU$22,データ,3,0)</f>
        <v>章</v>
      </c>
      <c r="BV11" s="44"/>
      <c r="BW11" s="44"/>
      <c r="BX11" s="44"/>
      <c r="BY11" s="45"/>
      <c r="BZ11" s="53" t="str">
        <f ca="1">IF($CN$3="いれない","",VLOOKUP(BZ$22,データ,3,0))</f>
        <v>しょう</v>
      </c>
      <c r="CA11" s="54"/>
      <c r="CB11" s="54"/>
      <c r="CC11" s="55"/>
      <c r="CD11" s="43" t="str">
        <f ca="1">VLOOKUP(CD$22,データ,3,0)</f>
        <v>ょ</v>
      </c>
      <c r="CE11" s="44"/>
      <c r="CF11" s="44"/>
      <c r="CG11" s="44"/>
      <c r="CH11" s="45"/>
      <c r="CI11" s="53">
        <f ca="1">IF($CN$3="いれない","",VLOOKUP(CI$22,データ,3,0))</f>
        <v>0</v>
      </c>
      <c r="CJ11" s="54"/>
      <c r="CK11" s="54"/>
      <c r="CL11" s="54"/>
      <c r="CM11" s="71"/>
      <c r="CN11" s="72"/>
      <c r="CO11" s="72"/>
      <c r="CP11" s="73"/>
      <c r="EU11" s="21"/>
      <c r="EV11" s="21"/>
      <c r="EW11" s="21"/>
      <c r="EX11" s="21"/>
      <c r="EZ11" s="21"/>
      <c r="FA11" s="21"/>
      <c r="FB11" s="21"/>
      <c r="FC11" s="21"/>
      <c r="FD11" s="21"/>
      <c r="FE11" s="21"/>
      <c r="FF11" s="21"/>
    </row>
    <row r="12" spans="1:179" ht="52.5" customHeight="1" thickBot="1" x14ac:dyDescent="0.2">
      <c r="A12" s="43" t="str">
        <f ca="1">VLOOKUP(A$22,データ,4,0)</f>
        <v>の</v>
      </c>
      <c r="B12" s="44"/>
      <c r="C12" s="44"/>
      <c r="D12" s="44"/>
      <c r="E12" s="45"/>
      <c r="F12" s="53">
        <f ca="1">IF($CN$3="いれない","",VLOOKUP(F$22,データ,4,0))</f>
        <v>0</v>
      </c>
      <c r="G12" s="54"/>
      <c r="H12" s="54"/>
      <c r="I12" s="55"/>
      <c r="J12" s="43" t="str">
        <f ca="1">VLOOKUP(J$22,データ,4,0)</f>
        <v>語</v>
      </c>
      <c r="K12" s="44"/>
      <c r="L12" s="44"/>
      <c r="M12" s="44"/>
      <c r="N12" s="45"/>
      <c r="O12" s="53" t="str">
        <f ca="1">IF($CN$3="いれない","",VLOOKUP(O$22,データ,4,0))</f>
        <v>がたり</v>
      </c>
      <c r="P12" s="64"/>
      <c r="Q12" s="64"/>
      <c r="R12" s="65"/>
      <c r="S12" s="43" t="str">
        <f ca="1">VLOOKUP(S$22,データ,4,0)</f>
        <v>う</v>
      </c>
      <c r="T12" s="44"/>
      <c r="U12" s="44"/>
      <c r="V12" s="44"/>
      <c r="W12" s="45"/>
      <c r="X12" s="53">
        <f ca="1">IF($CN$3="いれない","",VLOOKUP(X$22,データ,4,0))</f>
        <v>0</v>
      </c>
      <c r="Y12" s="54"/>
      <c r="Z12" s="54"/>
      <c r="AA12" s="55"/>
      <c r="AB12" s="43" t="str">
        <f ca="1">VLOOKUP(AB$22,データ,4,0)</f>
        <v>み</v>
      </c>
      <c r="AC12" s="44"/>
      <c r="AD12" s="44"/>
      <c r="AE12" s="44"/>
      <c r="AF12" s="45"/>
      <c r="AG12" s="53">
        <f ca="1">IF($CN$3="いれない","",VLOOKUP(AG$22,データ,4,0))</f>
        <v>0</v>
      </c>
      <c r="AH12" s="54"/>
      <c r="AI12" s="54"/>
      <c r="AJ12" s="55"/>
      <c r="AK12" s="43" t="str">
        <f ca="1">VLOOKUP(AK$22,データ,4,0)</f>
        <v>し</v>
      </c>
      <c r="AL12" s="44"/>
      <c r="AM12" s="44"/>
      <c r="AN12" s="44"/>
      <c r="AO12" s="45"/>
      <c r="AP12" s="53">
        <f ca="1">IF($CN$3="いれない","",VLOOKUP(AP$22,データ,4,0))</f>
        <v>0</v>
      </c>
      <c r="AQ12" s="54"/>
      <c r="AR12" s="54"/>
      <c r="AS12" s="55"/>
      <c r="AT12" s="43" t="str">
        <f ca="1">VLOOKUP(AT$22,データ,4,0)</f>
        <v>う</v>
      </c>
      <c r="AU12" s="44"/>
      <c r="AV12" s="44"/>
      <c r="AW12" s="44"/>
      <c r="AX12" s="45"/>
      <c r="AY12" s="53">
        <f ca="1">IF($CN$3="いれない","",VLOOKUP(AY$22,データ,4,0))</f>
        <v>0</v>
      </c>
      <c r="AZ12" s="54"/>
      <c r="BA12" s="54"/>
      <c r="BB12" s="55"/>
      <c r="BC12" s="43" t="str">
        <f ca="1">VLOOKUP(BC$22,データ,4,0)</f>
        <v>じ</v>
      </c>
      <c r="BD12" s="44"/>
      <c r="BE12" s="44"/>
      <c r="BF12" s="44"/>
      <c r="BG12" s="45"/>
      <c r="BH12" s="53">
        <f ca="1">IF($CN$3="いれない","",VLOOKUP(BH$22,データ,4,0))</f>
        <v>0</v>
      </c>
      <c r="BI12" s="54"/>
      <c r="BJ12" s="54"/>
      <c r="BK12" s="55"/>
      <c r="BL12" s="43" t="str">
        <f ca="1">VLOOKUP(BL$22,データ,4,0)</f>
        <v>が</v>
      </c>
      <c r="BM12" s="44"/>
      <c r="BN12" s="44"/>
      <c r="BO12" s="44"/>
      <c r="BP12" s="45"/>
      <c r="BQ12" s="53">
        <f ca="1">IF($CN$3="いれない","",VLOOKUP(BQ$22,データ,4,0))</f>
        <v>0</v>
      </c>
      <c r="BR12" s="54"/>
      <c r="BS12" s="54"/>
      <c r="BT12" s="55"/>
      <c r="BU12" s="43" t="str">
        <f ca="1">VLOOKUP(BU$22,データ,4,0)</f>
        <v>は</v>
      </c>
      <c r="BV12" s="44"/>
      <c r="BW12" s="44"/>
      <c r="BX12" s="44"/>
      <c r="BY12" s="45"/>
      <c r="BZ12" s="53">
        <f ca="1">IF($CN$3="いれない","",VLOOKUP(BZ$22,データ,4,0))</f>
        <v>0</v>
      </c>
      <c r="CA12" s="54"/>
      <c r="CB12" s="54"/>
      <c r="CC12" s="55"/>
      <c r="CD12" s="43" t="str">
        <f ca="1">VLOOKUP(CD$22,データ,4,0)</f>
        <v>う</v>
      </c>
      <c r="CE12" s="44"/>
      <c r="CF12" s="44"/>
      <c r="CG12" s="44"/>
      <c r="CH12" s="45"/>
      <c r="CI12" s="53">
        <f ca="1">IF($CN$3="いれない","",VLOOKUP(CI$22,データ,4,0))</f>
        <v>0</v>
      </c>
      <c r="CJ12" s="54"/>
      <c r="CK12" s="54"/>
      <c r="CL12" s="54"/>
      <c r="CM12" s="71"/>
      <c r="CN12" s="72"/>
      <c r="CO12" s="72"/>
      <c r="CP12" s="73"/>
      <c r="ET12" s="21"/>
      <c r="EU12" s="21"/>
      <c r="EV12" s="21"/>
      <c r="EW12" s="21"/>
      <c r="EX12" s="21"/>
      <c r="EZ12" s="21"/>
      <c r="FA12" s="21"/>
      <c r="FB12" s="21"/>
      <c r="FC12" s="21"/>
      <c r="FD12" s="21"/>
      <c r="FE12" s="21"/>
      <c r="FF12" s="21"/>
    </row>
    <row r="13" spans="1:179" ht="52.5" customHeight="1" thickBot="1" x14ac:dyDescent="0.2">
      <c r="A13" s="43" t="str">
        <f ca="1">VLOOKUP(A$22,データ,5,0)</f>
        <v>顔</v>
      </c>
      <c r="B13" s="44"/>
      <c r="C13" s="44"/>
      <c r="D13" s="44"/>
      <c r="E13" s="45"/>
      <c r="F13" s="53" t="str">
        <f ca="1">IF($CN$3="いれない","",VLOOKUP(F$22,データ,5,0))</f>
        <v>かお</v>
      </c>
      <c r="G13" s="54"/>
      <c r="H13" s="54"/>
      <c r="I13" s="55"/>
      <c r="J13" s="43" t="str">
        <f ca="1">VLOOKUP(J$22,データ,5,0)</f>
        <v>の</v>
      </c>
      <c r="K13" s="44"/>
      <c r="L13" s="44"/>
      <c r="M13" s="44"/>
      <c r="N13" s="45"/>
      <c r="O13" s="53">
        <f ca="1">IF($CN$3="いれない","",VLOOKUP(O$22,データ,5,0))</f>
        <v>0</v>
      </c>
      <c r="P13" s="64"/>
      <c r="Q13" s="64"/>
      <c r="R13" s="65"/>
      <c r="S13" s="43" t="str">
        <f ca="1">VLOOKUP(S$22,データ,5,0)</f>
        <v>字</v>
      </c>
      <c r="T13" s="44"/>
      <c r="U13" s="44"/>
      <c r="V13" s="44"/>
      <c r="W13" s="45"/>
      <c r="X13" s="53" t="str">
        <f ca="1">IF($CN$3="いれない","",VLOOKUP(X$22,データ,5,0))</f>
        <v>じ</v>
      </c>
      <c r="Y13" s="54"/>
      <c r="Z13" s="54"/>
      <c r="AA13" s="55"/>
      <c r="AB13" s="43" t="str">
        <f ca="1">VLOOKUP(AB$22,データ,5,0)</f>
        <v>が</v>
      </c>
      <c r="AC13" s="44"/>
      <c r="AD13" s="44"/>
      <c r="AE13" s="44"/>
      <c r="AF13" s="45"/>
      <c r="AG13" s="53">
        <f ca="1">IF($CN$3="いれない","",VLOOKUP(AG$22,データ,5,0))</f>
        <v>0</v>
      </c>
      <c r="AH13" s="54"/>
      <c r="AI13" s="54"/>
      <c r="AJ13" s="55"/>
      <c r="AK13" s="43" t="str">
        <f ca="1">VLOOKUP(AK$22,データ,5,0)</f>
        <v>ょ</v>
      </c>
      <c r="AL13" s="44"/>
      <c r="AM13" s="44"/>
      <c r="AN13" s="44"/>
      <c r="AO13" s="45"/>
      <c r="AP13" s="53">
        <f ca="1">IF($CN$3="いれない","",VLOOKUP(AP$22,データ,5,0))</f>
        <v>0</v>
      </c>
      <c r="AQ13" s="54"/>
      <c r="AR13" s="54"/>
      <c r="AS13" s="55"/>
      <c r="AT13" s="43" t="str">
        <f ca="1">VLOOKUP(AT$22,データ,5,0)</f>
        <v>音</v>
      </c>
      <c r="AU13" s="44"/>
      <c r="AV13" s="44"/>
      <c r="AW13" s="44"/>
      <c r="AX13" s="45"/>
      <c r="AY13" s="53" t="str">
        <f ca="1">IF($CN$3="いれない","",VLOOKUP(AY$22,データ,5,0))</f>
        <v>おん</v>
      </c>
      <c r="AZ13" s="54"/>
      <c r="BA13" s="54"/>
      <c r="BB13" s="55"/>
      <c r="BC13" s="43" t="str">
        <f ca="1">VLOOKUP(BC$22,データ,5,0)</f>
        <v>ょ</v>
      </c>
      <c r="BD13" s="44"/>
      <c r="BE13" s="44"/>
      <c r="BF13" s="44"/>
      <c r="BG13" s="45"/>
      <c r="BH13" s="53">
        <f ca="1">IF($CN$3="いれない","",VLOOKUP(BH$22,データ,5,0))</f>
        <v>0</v>
      </c>
      <c r="BI13" s="54"/>
      <c r="BJ13" s="54"/>
      <c r="BK13" s="55"/>
      <c r="BL13" s="43" t="str">
        <f ca="1">VLOOKUP(BL$22,データ,5,0)</f>
        <v>羽</v>
      </c>
      <c r="BM13" s="44"/>
      <c r="BN13" s="44"/>
      <c r="BO13" s="44"/>
      <c r="BP13" s="45"/>
      <c r="BQ13" s="53" t="str">
        <f ca="1">IF($CN$3="いれない","",VLOOKUP(BQ$22,データ,5,0))</f>
        <v>はね</v>
      </c>
      <c r="BR13" s="54"/>
      <c r="BS13" s="54"/>
      <c r="BT13" s="55"/>
      <c r="BU13" s="43" t="str">
        <f ca="1">VLOOKUP(BU$22,データ,5,0)</f>
        <v>文</v>
      </c>
      <c r="BV13" s="44"/>
      <c r="BW13" s="44"/>
      <c r="BX13" s="44"/>
      <c r="BY13" s="45"/>
      <c r="BZ13" s="53" t="str">
        <f ca="1">IF($CN$3="いれない","",VLOOKUP(BZ$22,データ,5,0))</f>
        <v>ぶん</v>
      </c>
      <c r="CA13" s="54"/>
      <c r="CB13" s="54"/>
      <c r="CC13" s="55"/>
      <c r="CD13" s="43" t="str">
        <f ca="1">VLOOKUP(CD$22,データ,5,0)</f>
        <v>手</v>
      </c>
      <c r="CE13" s="44"/>
      <c r="CF13" s="44"/>
      <c r="CG13" s="44"/>
      <c r="CH13" s="45"/>
      <c r="CI13" s="53" t="str">
        <f ca="1">IF($CN$3="いれない","",VLOOKUP(CI$22,データ,5,0))</f>
        <v>て</v>
      </c>
      <c r="CJ13" s="54"/>
      <c r="CK13" s="54"/>
      <c r="CL13" s="54"/>
      <c r="CM13" s="74" t="s">
        <v>2919</v>
      </c>
      <c r="CN13" s="75"/>
      <c r="CO13" s="75"/>
      <c r="CP13" s="76"/>
    </row>
    <row r="14" spans="1:179" ht="52.5" customHeight="1" thickBot="1" x14ac:dyDescent="0.2">
      <c r="A14" s="43" t="str">
        <f ca="1">VLOOKUP(A$22,データ,6,0)</f>
        <v>を</v>
      </c>
      <c r="B14" s="44"/>
      <c r="C14" s="44"/>
      <c r="D14" s="44"/>
      <c r="E14" s="45"/>
      <c r="F14" s="53">
        <f ca="1">IF($CN$3="いれない","",VLOOKUP(F$22,データ,6,0))</f>
        <v>0</v>
      </c>
      <c r="G14" s="54"/>
      <c r="H14" s="54"/>
      <c r="I14" s="55"/>
      <c r="J14" s="43" t="str">
        <f ca="1">VLOOKUP(J$22,データ,6,0)</f>
        <v>感</v>
      </c>
      <c r="K14" s="44"/>
      <c r="L14" s="44"/>
      <c r="M14" s="44"/>
      <c r="N14" s="45"/>
      <c r="O14" s="53" t="str">
        <f ca="1">IF($CN$3="いれない","",VLOOKUP(O$22,データ,6,0))</f>
        <v>かん</v>
      </c>
      <c r="P14" s="64"/>
      <c r="Q14" s="64"/>
      <c r="R14" s="65"/>
      <c r="S14" s="43" t="str">
        <f ca="1">VLOOKUP(S$22,データ,6,0)</f>
        <v>道</v>
      </c>
      <c r="T14" s="44"/>
      <c r="U14" s="44"/>
      <c r="V14" s="44"/>
      <c r="W14" s="45"/>
      <c r="X14" s="53" t="str">
        <f ca="1">IF($CN$3="いれない","",VLOOKUP(X$22,データ,6,0))</f>
        <v>どう</v>
      </c>
      <c r="Y14" s="54"/>
      <c r="Z14" s="54"/>
      <c r="AA14" s="55"/>
      <c r="AB14" s="43" t="str">
        <f ca="1">VLOOKUP(AB$22,データ,6,0)</f>
        <v>お</v>
      </c>
      <c r="AC14" s="44"/>
      <c r="AD14" s="44"/>
      <c r="AE14" s="44"/>
      <c r="AF14" s="45"/>
      <c r="AG14" s="53">
        <f ca="1">IF($CN$3="いれない","",VLOOKUP(AG$22,データ,6,0))</f>
        <v>0</v>
      </c>
      <c r="AH14" s="54"/>
      <c r="AI14" s="54"/>
      <c r="AJ14" s="55"/>
      <c r="AK14" s="43" t="str">
        <f ca="1">VLOOKUP(AK$22,データ,6,0)</f>
        <v>う</v>
      </c>
      <c r="AL14" s="44"/>
      <c r="AM14" s="44"/>
      <c r="AN14" s="44"/>
      <c r="AO14" s="45"/>
      <c r="AP14" s="53">
        <f ca="1">IF($CN$3="いれない","",VLOOKUP(AP$22,データ,6,0))</f>
        <v>0</v>
      </c>
      <c r="AQ14" s="54"/>
      <c r="AR14" s="54"/>
      <c r="AS14" s="55"/>
      <c r="AT14" s="43" t="str">
        <f ca="1">VLOOKUP(AT$22,データ,6,0)</f>
        <v>波</v>
      </c>
      <c r="AU14" s="44"/>
      <c r="AV14" s="44"/>
      <c r="AW14" s="44"/>
      <c r="AX14" s="45"/>
      <c r="AY14" s="53" t="str">
        <f ca="1">IF($CN$3="いれない","",VLOOKUP(AY$22,データ,6,0))</f>
        <v>ぱ</v>
      </c>
      <c r="AZ14" s="54"/>
      <c r="BA14" s="54"/>
      <c r="BB14" s="55"/>
      <c r="BC14" s="43" t="str">
        <f ca="1">VLOOKUP(BC$22,データ,6,0)</f>
        <v>う</v>
      </c>
      <c r="BD14" s="44"/>
      <c r="BE14" s="44"/>
      <c r="BF14" s="44"/>
      <c r="BG14" s="45"/>
      <c r="BH14" s="53">
        <f ca="1">IF($CN$3="いれない","",VLOOKUP(BH$22,データ,6,0))</f>
        <v>0</v>
      </c>
      <c r="BI14" s="54"/>
      <c r="BJ14" s="54"/>
      <c r="BK14" s="55"/>
      <c r="BL14" s="43" t="str">
        <f ca="1">VLOOKUP(BL$22,データ,6,0)</f>
        <v>を</v>
      </c>
      <c r="BM14" s="44"/>
      <c r="BN14" s="44"/>
      <c r="BO14" s="44"/>
      <c r="BP14" s="45"/>
      <c r="BQ14" s="53">
        <f ca="1">IF($CN$3="いれない","",VLOOKUP(BQ$22,データ,6,0))</f>
        <v>0</v>
      </c>
      <c r="BR14" s="54"/>
      <c r="BS14" s="54"/>
      <c r="BT14" s="55"/>
      <c r="BU14" s="43" t="str">
        <f ca="1">VLOOKUP(BU$22,データ,6,0)</f>
        <v>の</v>
      </c>
      <c r="BV14" s="44"/>
      <c r="BW14" s="44"/>
      <c r="BX14" s="44"/>
      <c r="BY14" s="45"/>
      <c r="BZ14" s="53">
        <f ca="1">IF($CN$3="いれない","",VLOOKUP(BZ$22,データ,6,0))</f>
        <v>0</v>
      </c>
      <c r="CA14" s="54"/>
      <c r="CB14" s="54"/>
      <c r="CC14" s="55"/>
      <c r="CD14" s="43" t="str">
        <f ca="1">VLOOKUP(CD$22,データ,6,0)</f>
        <v>に</v>
      </c>
      <c r="CE14" s="44"/>
      <c r="CF14" s="44"/>
      <c r="CG14" s="44"/>
      <c r="CH14" s="45"/>
      <c r="CI14" s="53">
        <f ca="1">IF($CN$3="いれない","",VLOOKUP(CI$22,データ,6,0))</f>
        <v>0</v>
      </c>
      <c r="CJ14" s="54"/>
      <c r="CK14" s="54"/>
      <c r="CL14" s="54"/>
      <c r="CM14" s="74"/>
      <c r="CN14" s="75"/>
      <c r="CO14" s="75"/>
      <c r="CP14" s="76"/>
    </row>
    <row r="15" spans="1:179" ht="52.5" customHeight="1" thickBot="1" x14ac:dyDescent="0.2">
      <c r="A15" s="43" t="str">
        <f ca="1">VLOOKUP(A$22,データ,7,0)</f>
        <v>見</v>
      </c>
      <c r="B15" s="44"/>
      <c r="C15" s="44"/>
      <c r="D15" s="44"/>
      <c r="E15" s="45"/>
      <c r="F15" s="53" t="str">
        <f ca="1">IF($CN$3="いれない","",VLOOKUP(F$22,データ,7,0))</f>
        <v>み</v>
      </c>
      <c r="G15" s="54"/>
      <c r="H15" s="54"/>
      <c r="I15" s="55"/>
      <c r="J15" s="43" t="str">
        <f ca="1">VLOOKUP(J$22,データ,7,0)</f>
        <v>そ</v>
      </c>
      <c r="K15" s="44"/>
      <c r="L15" s="44"/>
      <c r="M15" s="44"/>
      <c r="N15" s="45"/>
      <c r="O15" s="53">
        <f ca="1">IF($CN$3="いれない","",VLOOKUP(O$22,データ,7,0))</f>
        <v>0</v>
      </c>
      <c r="P15" s="64"/>
      <c r="Q15" s="64"/>
      <c r="R15" s="65"/>
      <c r="S15" s="43" t="str">
        <f ca="1">VLOOKUP(S$22,データ,7,0)</f>
        <v>具</v>
      </c>
      <c r="T15" s="44"/>
      <c r="U15" s="44"/>
      <c r="V15" s="44"/>
      <c r="W15" s="45"/>
      <c r="X15" s="53" t="str">
        <f ca="1">IF($CN$3="いれない","",VLOOKUP(X$22,データ,7,0))</f>
        <v>ぐ</v>
      </c>
      <c r="Y15" s="54"/>
      <c r="Z15" s="54"/>
      <c r="AA15" s="55"/>
      <c r="AB15" s="43" t="str">
        <f ca="1">VLOOKUP(AB$22,データ,7,0)</f>
        <v>わ</v>
      </c>
      <c r="AC15" s="44"/>
      <c r="AD15" s="44"/>
      <c r="AE15" s="44"/>
      <c r="AF15" s="45"/>
      <c r="AG15" s="53">
        <f ca="1">IF($CN$3="いれない","",VLOOKUP(AG$22,データ,7,0))</f>
        <v>0</v>
      </c>
      <c r="AH15" s="54"/>
      <c r="AI15" s="54"/>
      <c r="AJ15" s="55"/>
      <c r="AK15" s="43" t="str">
        <f ca="1">VLOOKUP(AK$22,データ,7,0)</f>
        <v>年</v>
      </c>
      <c r="AL15" s="44"/>
      <c r="AM15" s="44"/>
      <c r="AN15" s="44"/>
      <c r="AO15" s="45"/>
      <c r="AP15" s="53" t="str">
        <f ca="1">IF($CN$3="いれない","",VLOOKUP(AP$22,データ,7,0))</f>
        <v>ねん</v>
      </c>
      <c r="AQ15" s="54"/>
      <c r="AR15" s="54"/>
      <c r="AS15" s="55"/>
      <c r="AT15" s="43" t="str">
        <f ca="1">VLOOKUP(AT$22,データ,7,0)</f>
        <v>を</v>
      </c>
      <c r="AU15" s="44"/>
      <c r="AV15" s="44"/>
      <c r="AW15" s="44"/>
      <c r="AX15" s="45"/>
      <c r="AY15" s="53">
        <f ca="1">IF($CN$3="いれない","",VLOOKUP(AY$22,データ,7,0))</f>
        <v>0</v>
      </c>
      <c r="AZ15" s="54"/>
      <c r="BA15" s="54"/>
      <c r="BB15" s="55"/>
      <c r="BC15" s="43" t="str">
        <f ca="1">VLOOKUP(BC$22,データ,7,0)</f>
        <v>ぎ</v>
      </c>
      <c r="BD15" s="44"/>
      <c r="BE15" s="44"/>
      <c r="BF15" s="44"/>
      <c r="BG15" s="45"/>
      <c r="BH15" s="53">
        <f ca="1">IF($CN$3="いれない","",VLOOKUP(BH$22,データ,7,0))</f>
        <v>0</v>
      </c>
      <c r="BI15" s="54"/>
      <c r="BJ15" s="54"/>
      <c r="BK15" s="55"/>
      <c r="BL15" s="43" t="str">
        <f ca="1">VLOOKUP(BL$22,データ,7,0)</f>
        <v>ひ</v>
      </c>
      <c r="BM15" s="44"/>
      <c r="BN15" s="44"/>
      <c r="BO15" s="44"/>
      <c r="BP15" s="45"/>
      <c r="BQ15" s="53">
        <f ca="1">IF($CN$3="いれない","",VLOOKUP(BQ$22,データ,7,0))</f>
        <v>0</v>
      </c>
      <c r="BR15" s="54"/>
      <c r="BS15" s="54"/>
      <c r="BT15" s="55"/>
      <c r="BU15" s="43" t="str">
        <f ca="1">VLOOKUP(BU$22,データ,7,0)</f>
        <v>あ</v>
      </c>
      <c r="BV15" s="44"/>
      <c r="BW15" s="44"/>
      <c r="BX15" s="44"/>
      <c r="BY15" s="45"/>
      <c r="BZ15" s="53">
        <f ca="1">IF($CN$3="いれない","",VLOOKUP(BZ$22,データ,7,0))</f>
        <v>0</v>
      </c>
      <c r="CA15" s="54"/>
      <c r="CB15" s="54"/>
      <c r="CC15" s="55"/>
      <c r="CD15" s="43" t="str">
        <f ca="1">VLOOKUP(CD$22,データ,7,0)</f>
        <v>に</v>
      </c>
      <c r="CE15" s="44"/>
      <c r="CF15" s="44"/>
      <c r="CG15" s="44"/>
      <c r="CH15" s="45"/>
      <c r="CI15" s="53">
        <f ca="1">IF($CN$3="いれない","",VLOOKUP(CI$22,データ,7,0))</f>
        <v>0</v>
      </c>
      <c r="CJ15" s="54"/>
      <c r="CK15" s="54"/>
      <c r="CL15" s="54"/>
      <c r="CM15" s="74"/>
      <c r="CN15" s="75"/>
      <c r="CO15" s="75"/>
      <c r="CP15" s="76"/>
    </row>
    <row r="16" spans="1:179" ht="52.5" customHeight="1" thickBot="1" x14ac:dyDescent="0.2">
      <c r="A16" s="43" t="str">
        <f ca="1">VLOOKUP(A$22,データ,8,0)</f>
        <v>て</v>
      </c>
      <c r="B16" s="44"/>
      <c r="C16" s="44"/>
      <c r="D16" s="44"/>
      <c r="E16" s="45"/>
      <c r="F16" s="53">
        <f ca="1">IF($CN$3="いれない","",VLOOKUP(F$22,データ,8,0))</f>
        <v>0</v>
      </c>
      <c r="G16" s="54"/>
      <c r="H16" s="54"/>
      <c r="I16" s="55"/>
      <c r="J16" s="43" t="str">
        <f ca="1">VLOOKUP(J$22,データ,8,0)</f>
        <v>う</v>
      </c>
      <c r="K16" s="44"/>
      <c r="L16" s="44"/>
      <c r="M16" s="44"/>
      <c r="N16" s="45"/>
      <c r="O16" s="53">
        <f ca="1">IF($CN$3="いれない","",VLOOKUP(O$22,データ,8,0))</f>
        <v>0</v>
      </c>
      <c r="P16" s="64"/>
      <c r="Q16" s="64"/>
      <c r="R16" s="65"/>
      <c r="S16" s="43" t="str">
        <f ca="1">VLOOKUP(S$22,データ,8,0)</f>
        <v>を</v>
      </c>
      <c r="T16" s="44"/>
      <c r="U16" s="44"/>
      <c r="V16" s="44"/>
      <c r="W16" s="45"/>
      <c r="X16" s="53">
        <f ca="1">IF($CN$3="いれない","",VLOOKUP(X$22,データ,8,0))</f>
        <v>0</v>
      </c>
      <c r="Y16" s="54"/>
      <c r="Z16" s="54"/>
      <c r="AA16" s="55"/>
      <c r="AB16" s="43" t="str">
        <f ca="1">VLOOKUP(AB$22,データ,8,0)</f>
        <v>る</v>
      </c>
      <c r="AC16" s="44"/>
      <c r="AD16" s="44"/>
      <c r="AE16" s="44"/>
      <c r="AF16" s="45"/>
      <c r="AG16" s="53">
        <f ca="1">IF($CN$3="いれない","",VLOOKUP(AG$22,データ,8,0))</f>
        <v>0</v>
      </c>
      <c r="AH16" s="54"/>
      <c r="AI16" s="54"/>
      <c r="AJ16" s="55"/>
      <c r="AK16" s="43" t="str">
        <f ca="1">VLOOKUP(AK$22,データ,8,0)</f>
        <v/>
      </c>
      <c r="AL16" s="44"/>
      <c r="AM16" s="44"/>
      <c r="AN16" s="44"/>
      <c r="AO16" s="45"/>
      <c r="AP16" s="53">
        <f ca="1">IF($CN$3="いれない","",VLOOKUP(AP$22,データ,8,0))</f>
        <v>0</v>
      </c>
      <c r="AQ16" s="54"/>
      <c r="AR16" s="54"/>
      <c r="AS16" s="55"/>
      <c r="AT16" s="43" t="str">
        <f ca="1">VLOOKUP(AT$22,データ,8,0)</f>
        <v>出</v>
      </c>
      <c r="AU16" s="44"/>
      <c r="AV16" s="44"/>
      <c r="AW16" s="44"/>
      <c r="AX16" s="45"/>
      <c r="AY16" s="53" t="str">
        <f ca="1">IF($CN$3="いれない","",VLOOKUP(AY$22,データ,8,0))</f>
        <v>だ</v>
      </c>
      <c r="AZ16" s="54"/>
      <c r="BA16" s="54"/>
      <c r="BB16" s="55"/>
      <c r="BC16" s="43" t="str">
        <f ca="1">VLOOKUP(BC$22,データ,8,0)</f>
        <v>・</v>
      </c>
      <c r="BD16" s="44"/>
      <c r="BE16" s="44"/>
      <c r="BF16" s="44"/>
      <c r="BG16" s="45"/>
      <c r="BH16" s="53">
        <f ca="1">IF($CN$3="いれない","",VLOOKUP(BH$22,データ,8,0))</f>
        <v>0</v>
      </c>
      <c r="BI16" s="54"/>
      <c r="BJ16" s="54"/>
      <c r="BK16" s="55"/>
      <c r="BL16" s="43" t="str">
        <f ca="1">VLOOKUP(BL$22,データ,8,0)</f>
        <v>ろ</v>
      </c>
      <c r="BM16" s="44"/>
      <c r="BN16" s="44"/>
      <c r="BO16" s="44"/>
      <c r="BP16" s="45"/>
      <c r="BQ16" s="53">
        <f ca="1">IF($CN$3="いれない","",VLOOKUP(BQ$22,データ,8,0))</f>
        <v>0</v>
      </c>
      <c r="BR16" s="54"/>
      <c r="BS16" s="54"/>
      <c r="BT16" s="55"/>
      <c r="BU16" s="43" t="str">
        <f ca="1">VLOOKUP(BU$22,データ,8,0)</f>
        <v>つ</v>
      </c>
      <c r="BV16" s="44"/>
      <c r="BW16" s="44"/>
      <c r="BX16" s="44"/>
      <c r="BY16" s="45"/>
      <c r="BZ16" s="53">
        <f ca="1">IF($CN$3="いれない","",VLOOKUP(BZ$22,データ,8,0))</f>
        <v>0</v>
      </c>
      <c r="CA16" s="54"/>
      <c r="CB16" s="54"/>
      <c r="CC16" s="55"/>
      <c r="CD16" s="43" t="str">
        <f ca="1">VLOOKUP(CD$22,データ,8,0)</f>
        <v>も</v>
      </c>
      <c r="CE16" s="44"/>
      <c r="CF16" s="44"/>
      <c r="CG16" s="44"/>
      <c r="CH16" s="45"/>
      <c r="CI16" s="53">
        <f ca="1">IF($CN$3="いれない","",VLOOKUP(CI$22,データ,8,0))</f>
        <v>0</v>
      </c>
      <c r="CJ16" s="54"/>
      <c r="CK16" s="54"/>
      <c r="CL16" s="54"/>
      <c r="CM16" s="74"/>
      <c r="CN16" s="75"/>
      <c r="CO16" s="75"/>
      <c r="CP16" s="76"/>
    </row>
    <row r="17" spans="1:113" ht="52.5" customHeight="1" thickBot="1" x14ac:dyDescent="0.2">
      <c r="A17" s="43" t="str">
        <f ca="1">VLOOKUP(A$22,データ,9,0)</f>
        <v>話</v>
      </c>
      <c r="B17" s="44"/>
      <c r="C17" s="44"/>
      <c r="D17" s="44"/>
      <c r="E17" s="45"/>
      <c r="F17" s="53" t="str">
        <f ca="1">IF($CN$3="いれない","",VLOOKUP(F$22,データ,9,0))</f>
        <v>はな</v>
      </c>
      <c r="G17" s="54"/>
      <c r="H17" s="54"/>
      <c r="I17" s="55"/>
      <c r="J17" s="43" t="str">
        <f ca="1">VLOOKUP(J$22,データ,9,0)</f>
        <v>を</v>
      </c>
      <c r="K17" s="44"/>
      <c r="L17" s="44"/>
      <c r="M17" s="44"/>
      <c r="N17" s="45"/>
      <c r="O17" s="53">
        <f ca="1">IF($CN$3="いれない","",VLOOKUP(O$22,データ,9,0))</f>
        <v>0</v>
      </c>
      <c r="P17" s="64"/>
      <c r="Q17" s="64"/>
      <c r="R17" s="65"/>
      <c r="S17" s="43" t="str">
        <f ca="1">VLOOKUP(S$22,データ,9,0)</f>
        <v>用</v>
      </c>
      <c r="T17" s="44"/>
      <c r="U17" s="44"/>
      <c r="V17" s="44"/>
      <c r="W17" s="45"/>
      <c r="X17" s="53" t="str">
        <f ca="1">IF($CN$3="いれない","",VLOOKUP(X$22,データ,9,0))</f>
        <v>よう</v>
      </c>
      <c r="Y17" s="54"/>
      <c r="Z17" s="54"/>
      <c r="AA17" s="55"/>
      <c r="AB17" s="43" t="str">
        <f ca="1">VLOOKUP(AB$22,データ,9,0)</f>
        <v>と</v>
      </c>
      <c r="AC17" s="44"/>
      <c r="AD17" s="44"/>
      <c r="AE17" s="44"/>
      <c r="AF17" s="45"/>
      <c r="AG17" s="53">
        <f ca="1">IF($CN$3="いれない","",VLOOKUP(AG$22,データ,9,0))</f>
        <v>0</v>
      </c>
      <c r="AH17" s="54"/>
      <c r="AI17" s="54"/>
      <c r="AJ17" s="55"/>
      <c r="AK17" s="43" t="str">
        <f ca="1">VLOOKUP(AK$22,データ,9,0)</f>
        <v/>
      </c>
      <c r="AL17" s="44"/>
      <c r="AM17" s="44"/>
      <c r="AN17" s="44"/>
      <c r="AO17" s="45"/>
      <c r="AP17" s="53">
        <f ca="1">IF($CN$3="いれない","",VLOOKUP(AP$22,データ,9,0))</f>
        <v>0</v>
      </c>
      <c r="AQ17" s="54"/>
      <c r="AR17" s="54"/>
      <c r="AS17" s="55"/>
      <c r="AT17" s="43" t="str">
        <f ca="1">VLOOKUP(AT$22,データ,9,0)</f>
        <v>す</v>
      </c>
      <c r="AU17" s="44"/>
      <c r="AV17" s="44"/>
      <c r="AW17" s="44"/>
      <c r="AX17" s="45"/>
      <c r="AY17" s="53">
        <f ca="1">IF($CN$3="いれない","",VLOOKUP(AY$22,データ,9,0))</f>
        <v>0</v>
      </c>
      <c r="AZ17" s="54"/>
      <c r="BA17" s="54"/>
      <c r="BB17" s="55"/>
      <c r="BC17" s="43" t="str">
        <f ca="1">VLOOKUP(BC$22,データ,9,0)</f>
        <v>ま</v>
      </c>
      <c r="BD17" s="44"/>
      <c r="BE17" s="44"/>
      <c r="BF17" s="44"/>
      <c r="BG17" s="45"/>
      <c r="BH17" s="53">
        <f ca="1">IF($CN$3="いれない","",VLOOKUP(BH$22,データ,9,0))</f>
        <v>0</v>
      </c>
      <c r="BI17" s="54"/>
      <c r="BJ17" s="54"/>
      <c r="BK17" s="55"/>
      <c r="BL17" s="43" t="str">
        <f ca="1">VLOOKUP(BL$22,データ,9,0)</f>
        <v>げ</v>
      </c>
      <c r="BM17" s="44"/>
      <c r="BN17" s="44"/>
      <c r="BO17" s="44"/>
      <c r="BP17" s="45"/>
      <c r="BQ17" s="53">
        <f ca="1">IF($CN$3="いれない","",VLOOKUP(BQ$22,データ,9,0))</f>
        <v>0</v>
      </c>
      <c r="BR17" s="54"/>
      <c r="BS17" s="54"/>
      <c r="BT17" s="55"/>
      <c r="BU17" s="43" t="str">
        <f ca="1">VLOOKUP(BU$22,データ,9,0)</f>
        <v>ま</v>
      </c>
      <c r="BV17" s="44"/>
      <c r="BW17" s="44"/>
      <c r="BX17" s="44"/>
      <c r="BY17" s="45"/>
      <c r="BZ17" s="53">
        <f ca="1">IF($CN$3="いれない","",VLOOKUP(BZ$22,データ,9,0))</f>
        <v>0</v>
      </c>
      <c r="CA17" s="54"/>
      <c r="CB17" s="54"/>
      <c r="CC17" s="55"/>
      <c r="CD17" s="43" t="str">
        <f ca="1">VLOOKUP(CD$22,データ,9,0)</f>
        <v>つ</v>
      </c>
      <c r="CE17" s="44"/>
      <c r="CF17" s="44"/>
      <c r="CG17" s="44"/>
      <c r="CH17" s="45"/>
      <c r="CI17" s="53">
        <f ca="1">IF($CN$3="いれない","",VLOOKUP(CI$22,データ,9,0))</f>
        <v>0</v>
      </c>
      <c r="CJ17" s="54"/>
      <c r="CK17" s="54"/>
      <c r="CL17" s="54"/>
      <c r="CM17" s="74"/>
      <c r="CN17" s="75"/>
      <c r="CO17" s="75"/>
      <c r="CP17" s="76"/>
    </row>
    <row r="18" spans="1:113" ht="52.5" customHeight="1" thickBot="1" x14ac:dyDescent="0.2">
      <c r="A18" s="43" t="str">
        <f ca="1">VLOOKUP(A$22,データ,10,0)</f>
        <v>す</v>
      </c>
      <c r="B18" s="44"/>
      <c r="C18" s="44"/>
      <c r="D18" s="44"/>
      <c r="E18" s="45"/>
      <c r="F18" s="53">
        <f ca="1">IF($CN$3="いれない","",VLOOKUP(F$22,データ,10,0))</f>
        <v>0</v>
      </c>
      <c r="G18" s="54"/>
      <c r="H18" s="54"/>
      <c r="I18" s="55"/>
      <c r="J18" s="43" t="str">
        <f ca="1">VLOOKUP(J$22,データ,10,0)</f>
        <v>書</v>
      </c>
      <c r="K18" s="44"/>
      <c r="L18" s="44"/>
      <c r="M18" s="44"/>
      <c r="N18" s="45"/>
      <c r="O18" s="53" t="str">
        <f ca="1">IF($CN$3="いれない","",VLOOKUP(O$22,データ,10,0))</f>
        <v>か</v>
      </c>
      <c r="P18" s="64"/>
      <c r="Q18" s="64"/>
      <c r="R18" s="65"/>
      <c r="S18" s="43" t="str">
        <f ca="1">VLOOKUP(S$22,データ,10,0)</f>
        <v>い</v>
      </c>
      <c r="T18" s="44"/>
      <c r="U18" s="44"/>
      <c r="V18" s="44"/>
      <c r="W18" s="45"/>
      <c r="X18" s="53">
        <f ca="1">IF($CN$3="いれない","",VLOOKUP(X$22,データ,10,0))</f>
        <v>0</v>
      </c>
      <c r="Y18" s="54"/>
      <c r="Z18" s="54"/>
      <c r="AA18" s="55"/>
      <c r="AB18" s="43" t="str">
        <f ca="1">VLOOKUP(AB$22,データ,10,0)</f>
        <v>一</v>
      </c>
      <c r="AC18" s="44"/>
      <c r="AD18" s="44"/>
      <c r="AE18" s="44"/>
      <c r="AF18" s="45"/>
      <c r="AG18" s="53" t="str">
        <f ca="1">IF($CN$3="いれない","",VLOOKUP(AG$22,データ,10,0))</f>
        <v>いち</v>
      </c>
      <c r="AH18" s="54"/>
      <c r="AI18" s="54"/>
      <c r="AJ18" s="55"/>
      <c r="AK18" s="43" t="str">
        <f ca="1">VLOOKUP(AK$22,データ,10,0)</f>
        <v/>
      </c>
      <c r="AL18" s="44"/>
      <c r="AM18" s="44"/>
      <c r="AN18" s="44"/>
      <c r="AO18" s="45"/>
      <c r="AP18" s="53">
        <f ca="1">IF($CN$3="いれない","",VLOOKUP(AP$22,データ,10,0))</f>
        <v>0</v>
      </c>
      <c r="AQ18" s="54"/>
      <c r="AR18" s="54"/>
      <c r="AS18" s="55"/>
      <c r="AT18" s="43" t="str">
        <f ca="1">VLOOKUP(AT$22,データ,10,0)</f>
        <v/>
      </c>
      <c r="AU18" s="44"/>
      <c r="AV18" s="44"/>
      <c r="AW18" s="44"/>
      <c r="AX18" s="45"/>
      <c r="AY18" s="53">
        <f ca="1">IF($CN$3="いれない","",VLOOKUP(AY$22,データ,10,0))</f>
        <v>0</v>
      </c>
      <c r="AZ18" s="54"/>
      <c r="BA18" s="54"/>
      <c r="BB18" s="55"/>
      <c r="BC18" s="43" t="str">
        <f ca="1">VLOOKUP(BC$22,データ,10,0)</f>
        <v>が</v>
      </c>
      <c r="BD18" s="44"/>
      <c r="BE18" s="44"/>
      <c r="BF18" s="44"/>
      <c r="BG18" s="45"/>
      <c r="BH18" s="53">
        <f ca="1">IF($CN$3="いれない","",VLOOKUP(BH$22,データ,10,0))</f>
        <v>0</v>
      </c>
      <c r="BI18" s="54"/>
      <c r="BJ18" s="54"/>
      <c r="BK18" s="55"/>
      <c r="BL18" s="43" t="str">
        <f ca="1">VLOOKUP(BL$22,データ,10,0)</f>
        <v>る</v>
      </c>
      <c r="BM18" s="44"/>
      <c r="BN18" s="44"/>
      <c r="BO18" s="44"/>
      <c r="BP18" s="45"/>
      <c r="BQ18" s="53">
        <f ca="1">IF($CN$3="いれない","",VLOOKUP(BQ$22,データ,10,0))</f>
        <v>0</v>
      </c>
      <c r="BR18" s="54"/>
      <c r="BS18" s="54"/>
      <c r="BT18" s="55"/>
      <c r="BU18" s="43" t="str">
        <f ca="1">VLOOKUP(BU$22,データ,10,0)</f>
        <v>り</v>
      </c>
      <c r="BV18" s="44"/>
      <c r="BW18" s="44"/>
      <c r="BX18" s="44"/>
      <c r="BY18" s="45"/>
      <c r="BZ18" s="53">
        <f ca="1">IF($CN$3="いれない","",VLOOKUP(BZ$22,データ,10,0))</f>
        <v>0</v>
      </c>
      <c r="CA18" s="54"/>
      <c r="CB18" s="54"/>
      <c r="CC18" s="55"/>
      <c r="CD18" s="43" t="str">
        <f ca="1">VLOOKUP(CD$22,データ,10,0)</f>
        <v>を</v>
      </c>
      <c r="CE18" s="44"/>
      <c r="CF18" s="44"/>
      <c r="CG18" s="44"/>
      <c r="CH18" s="45"/>
      <c r="CI18" s="53">
        <f ca="1">IF($CN$3="いれない","",VLOOKUP(CI$22,データ,10,0))</f>
        <v>0</v>
      </c>
      <c r="CJ18" s="54"/>
      <c r="CK18" s="54"/>
      <c r="CL18" s="54"/>
      <c r="CM18" s="74"/>
      <c r="CN18" s="75"/>
      <c r="CO18" s="75"/>
      <c r="CP18" s="76"/>
    </row>
    <row r="19" spans="1:113" ht="52.5" customHeight="1" thickBot="1" x14ac:dyDescent="0.2">
      <c r="A19" s="43" t="str">
        <f ca="1">VLOOKUP(A$22,データ,11,0)</f>
        <v/>
      </c>
      <c r="B19" s="44"/>
      <c r="C19" s="44"/>
      <c r="D19" s="44"/>
      <c r="E19" s="45"/>
      <c r="F19" s="53">
        <f ca="1">IF($CN$3="いれない","",VLOOKUP(F$22,データ,11,0))</f>
        <v>0</v>
      </c>
      <c r="G19" s="54"/>
      <c r="H19" s="54"/>
      <c r="I19" s="55"/>
      <c r="J19" s="43" t="str">
        <f ca="1">VLOOKUP(J$22,データ,11,0)</f>
        <v>く</v>
      </c>
      <c r="K19" s="44"/>
      <c r="L19" s="44"/>
      <c r="M19" s="44"/>
      <c r="N19" s="45"/>
      <c r="O19" s="53">
        <f ca="1">IF($CN$3="いれない","",VLOOKUP(O$22,データ,11,0))</f>
        <v>0</v>
      </c>
      <c r="P19" s="64"/>
      <c r="Q19" s="64"/>
      <c r="R19" s="65"/>
      <c r="S19" s="43" t="str">
        <f ca="1">VLOOKUP(S$22,データ,11,0)</f>
        <v>す</v>
      </c>
      <c r="T19" s="44"/>
      <c r="U19" s="44"/>
      <c r="V19" s="44"/>
      <c r="W19" s="45"/>
      <c r="X19" s="53">
        <f ca="1">IF($CN$3="いれない","",VLOOKUP(X$22,データ,11,0))</f>
        <v>0</v>
      </c>
      <c r="Y19" s="54"/>
      <c r="Z19" s="54"/>
      <c r="AA19" s="55"/>
      <c r="AB19" s="43" t="str">
        <f ca="1">VLOOKUP(AB$22,データ,11,0)</f>
        <v>学</v>
      </c>
      <c r="AC19" s="44"/>
      <c r="AD19" s="44"/>
      <c r="AE19" s="44"/>
      <c r="AF19" s="45"/>
      <c r="AG19" s="53" t="str">
        <f ca="1">IF($CN$3="いれない","",VLOOKUP(AG$22,データ,11,0))</f>
        <v>がっ</v>
      </c>
      <c r="AH19" s="54"/>
      <c r="AI19" s="54"/>
      <c r="AJ19" s="55"/>
      <c r="AK19" s="43" t="str">
        <f ca="1">VLOOKUP(AK$22,データ,11,0)</f>
        <v/>
      </c>
      <c r="AL19" s="44"/>
      <c r="AM19" s="44"/>
      <c r="AN19" s="44"/>
      <c r="AO19" s="45"/>
      <c r="AP19" s="53">
        <f ca="1">IF($CN$3="いれない","",VLOOKUP(AP$22,データ,11,0))</f>
        <v>0</v>
      </c>
      <c r="AQ19" s="54"/>
      <c r="AR19" s="54"/>
      <c r="AS19" s="55"/>
      <c r="AT19" s="43" t="str">
        <f ca="1">VLOOKUP(AT$22,データ,11,0)</f>
        <v/>
      </c>
      <c r="AU19" s="44"/>
      <c r="AV19" s="44"/>
      <c r="AW19" s="44"/>
      <c r="AX19" s="45"/>
      <c r="AY19" s="53">
        <f ca="1">IF($CN$3="いれない","",VLOOKUP(AY$22,データ,11,0))</f>
        <v>0</v>
      </c>
      <c r="AZ19" s="54"/>
      <c r="BA19" s="54"/>
      <c r="BB19" s="55"/>
      <c r="BC19" s="43" t="str">
        <f ca="1">VLOOKUP(BC$22,データ,11,0)</f>
        <v>り</v>
      </c>
      <c r="BD19" s="44"/>
      <c r="BE19" s="44"/>
      <c r="BF19" s="44"/>
      <c r="BG19" s="45"/>
      <c r="BH19" s="53">
        <f ca="1">IF($CN$3="いれない","",VLOOKUP(BH$22,データ,11,0))</f>
        <v>0</v>
      </c>
      <c r="BI19" s="54"/>
      <c r="BJ19" s="54"/>
      <c r="BK19" s="55"/>
      <c r="BL19" s="43" t="str">
        <f ca="1">VLOOKUP(BL$22,データ,11,0)</f>
        <v/>
      </c>
      <c r="BM19" s="44"/>
      <c r="BN19" s="44"/>
      <c r="BO19" s="44"/>
      <c r="BP19" s="45"/>
      <c r="BQ19" s="53">
        <f ca="1">IF($CN$3="いれない","",VLOOKUP(BQ$22,データ,11,0))</f>
        <v>0</v>
      </c>
      <c r="BR19" s="54"/>
      <c r="BS19" s="54"/>
      <c r="BT19" s="55"/>
      <c r="BU19" s="43" t="str">
        <f ca="1">VLOOKUP(BU$22,データ,11,0)</f>
        <v/>
      </c>
      <c r="BV19" s="44"/>
      <c r="BW19" s="44"/>
      <c r="BX19" s="44"/>
      <c r="BY19" s="45"/>
      <c r="BZ19" s="53">
        <f ca="1">IF($CN$3="いれない","",VLOOKUP(BZ$22,データ,11,0))</f>
        <v>0</v>
      </c>
      <c r="CA19" s="54"/>
      <c r="CB19" s="54"/>
      <c r="CC19" s="55"/>
      <c r="CD19" s="43" t="str">
        <f ca="1">VLOOKUP(CD$22,データ,11,0)</f>
        <v>持</v>
      </c>
      <c r="CE19" s="44"/>
      <c r="CF19" s="44"/>
      <c r="CG19" s="44"/>
      <c r="CH19" s="45"/>
      <c r="CI19" s="53" t="str">
        <f ca="1">IF($CN$3="いれない","",VLOOKUP(CI$22,データ,11,0))</f>
        <v>も</v>
      </c>
      <c r="CJ19" s="54"/>
      <c r="CK19" s="54"/>
      <c r="CL19" s="54"/>
      <c r="CM19" s="74"/>
      <c r="CN19" s="75"/>
      <c r="CO19" s="75"/>
      <c r="CP19" s="76"/>
    </row>
    <row r="20" spans="1:113" ht="52.5" customHeight="1" thickBot="1" x14ac:dyDescent="0.2">
      <c r="A20" s="43" t="str">
        <f ca="1">VLOOKUP(A$22,データ,12,0)</f>
        <v/>
      </c>
      <c r="B20" s="44"/>
      <c r="C20" s="44"/>
      <c r="D20" s="44"/>
      <c r="E20" s="45"/>
      <c r="F20" s="53">
        <f ca="1">IF($CN$3="いれない","",VLOOKUP(F$22,データ,12,0))</f>
        <v>0</v>
      </c>
      <c r="G20" s="54"/>
      <c r="H20" s="54"/>
      <c r="I20" s="55"/>
      <c r="J20" s="43" t="str">
        <f ca="1">VLOOKUP(J$22,データ,12,0)</f>
        <v/>
      </c>
      <c r="K20" s="44"/>
      <c r="L20" s="44"/>
      <c r="M20" s="44"/>
      <c r="N20" s="45"/>
      <c r="O20" s="53">
        <f ca="1">IF($CN$3="いれない","",VLOOKUP(O$22,データ,12,0))</f>
        <v>0</v>
      </c>
      <c r="P20" s="64"/>
      <c r="Q20" s="64"/>
      <c r="R20" s="65"/>
      <c r="S20" s="43" t="str">
        <f ca="1">VLOOKUP(S$22,データ,12,0)</f>
        <v>る</v>
      </c>
      <c r="T20" s="44"/>
      <c r="U20" s="44"/>
      <c r="V20" s="44"/>
      <c r="W20" s="45"/>
      <c r="X20" s="53">
        <f ca="1">IF($CN$3="いれない","",VLOOKUP(X$22,データ,12,0))</f>
        <v>0</v>
      </c>
      <c r="Y20" s="54"/>
      <c r="Z20" s="54"/>
      <c r="AA20" s="55"/>
      <c r="AB20" s="43" t="str">
        <f ca="1">VLOOKUP(AB$22,データ,12,0)</f>
        <v>期</v>
      </c>
      <c r="AC20" s="44"/>
      <c r="AD20" s="44"/>
      <c r="AE20" s="44"/>
      <c r="AF20" s="45"/>
      <c r="AG20" s="53" t="str">
        <f ca="1">IF($CN$3="いれない","",VLOOKUP(AG$22,データ,12,0))</f>
        <v>き</v>
      </c>
      <c r="AH20" s="54"/>
      <c r="AI20" s="54"/>
      <c r="AJ20" s="55"/>
      <c r="AK20" s="43" t="str">
        <f ca="1">VLOOKUP(AK$22,データ,12,0)</f>
        <v/>
      </c>
      <c r="AL20" s="44"/>
      <c r="AM20" s="44"/>
      <c r="AN20" s="44"/>
      <c r="AO20" s="45"/>
      <c r="AP20" s="53">
        <f ca="1">IF($CN$3="いれない","",VLOOKUP(AP$22,データ,12,0))</f>
        <v>0</v>
      </c>
      <c r="AQ20" s="54"/>
      <c r="AR20" s="54"/>
      <c r="AS20" s="55"/>
      <c r="AT20" s="43" t="str">
        <f ca="1">VLOOKUP(AT$22,データ,12,0)</f>
        <v/>
      </c>
      <c r="AU20" s="44"/>
      <c r="AV20" s="44"/>
      <c r="AW20" s="44"/>
      <c r="AX20" s="45"/>
      <c r="AY20" s="53">
        <f ca="1">IF($CN$3="いれない","",VLOOKUP(AY$22,データ,12,0))</f>
        <v>0</v>
      </c>
      <c r="AZ20" s="54"/>
      <c r="BA20" s="54"/>
      <c r="BB20" s="55"/>
      <c r="BC20" s="43" t="str">
        <f ca="1">VLOOKUP(BC$22,データ,12,0)</f>
        <v>角</v>
      </c>
      <c r="BD20" s="44"/>
      <c r="BE20" s="44"/>
      <c r="BF20" s="44"/>
      <c r="BG20" s="45"/>
      <c r="BH20" s="53" t="str">
        <f ca="1">IF($CN$3="いれない","",VLOOKUP(BH$22,データ,12,0))</f>
        <v>かど</v>
      </c>
      <c r="BI20" s="54"/>
      <c r="BJ20" s="54"/>
      <c r="BK20" s="55"/>
      <c r="BL20" s="43" t="str">
        <f ca="1">VLOOKUP(BL$22,データ,12,0)</f>
        <v/>
      </c>
      <c r="BM20" s="44"/>
      <c r="BN20" s="44"/>
      <c r="BO20" s="44"/>
      <c r="BP20" s="45"/>
      <c r="BQ20" s="53">
        <f ca="1">IF($CN$3="いれない","",VLOOKUP(BQ$22,データ,12,0))</f>
        <v>0</v>
      </c>
      <c r="BR20" s="54"/>
      <c r="BS20" s="54"/>
      <c r="BT20" s="55"/>
      <c r="BU20" s="43" t="str">
        <f ca="1">VLOOKUP(BU$22,データ,12,0)</f>
        <v/>
      </c>
      <c r="BV20" s="44"/>
      <c r="BW20" s="44"/>
      <c r="BX20" s="44"/>
      <c r="BY20" s="45"/>
      <c r="BZ20" s="53">
        <f ca="1">IF($CN$3="いれない","",VLOOKUP(BZ$22,データ,12,0))</f>
        <v>0</v>
      </c>
      <c r="CA20" s="54"/>
      <c r="CB20" s="54"/>
      <c r="CC20" s="55"/>
      <c r="CD20" s="43" t="str">
        <f ca="1">VLOOKUP(CD$22,データ,12,0)</f>
        <v>つ</v>
      </c>
      <c r="CE20" s="44"/>
      <c r="CF20" s="44"/>
      <c r="CG20" s="44"/>
      <c r="CH20" s="45"/>
      <c r="CI20" s="53">
        <f ca="1">IF($CN$3="いれない","",VLOOKUP(CI$22,データ,12,0))</f>
        <v>0</v>
      </c>
      <c r="CJ20" s="54"/>
      <c r="CK20" s="54"/>
      <c r="CL20" s="54"/>
      <c r="CM20" s="74"/>
      <c r="CN20" s="75"/>
      <c r="CO20" s="75"/>
      <c r="CP20" s="76"/>
    </row>
    <row r="21" spans="1:113" x14ac:dyDescent="0.15">
      <c r="A21" s="70"/>
      <c r="B21" s="70"/>
      <c r="C21" s="70"/>
      <c r="D21" s="70"/>
      <c r="E21" s="70"/>
    </row>
    <row r="22" spans="1:113" ht="63" hidden="1" customHeight="1" x14ac:dyDescent="0.15">
      <c r="A22" s="68" t="str">
        <f ca="1">IF($CN$1="する",VLOOKUP(1,narabikae,2,FALSE),A9)</f>
        <v>相</v>
      </c>
      <c r="B22" s="69"/>
      <c r="C22" s="69"/>
      <c r="D22" s="69"/>
      <c r="E22" s="69"/>
      <c r="F22" s="68" t="str">
        <f ca="1">A22&amp;"よみ"</f>
        <v>相よみ</v>
      </c>
      <c r="G22" s="68"/>
      <c r="H22" s="69"/>
      <c r="I22" s="69"/>
      <c r="J22" s="68" t="str">
        <f ca="1">IF($CN$1="する",VLOOKUP(2,narabikae,2,FALSE),J9)</f>
        <v>感</v>
      </c>
      <c r="K22" s="69"/>
      <c r="L22" s="69"/>
      <c r="M22" s="69"/>
      <c r="N22" s="69"/>
      <c r="O22" s="68" t="str">
        <f ca="1">J22&amp;"よみ"</f>
        <v>感よみ</v>
      </c>
      <c r="P22" s="69"/>
      <c r="Q22" s="69"/>
      <c r="R22" s="69"/>
      <c r="S22" s="68" t="str">
        <f ca="1">IF($CN$1="する",VLOOKUP(3,narabikae,2,FALSE),S9)</f>
        <v>具</v>
      </c>
      <c r="T22" s="69"/>
      <c r="U22" s="69"/>
      <c r="V22" s="69"/>
      <c r="W22" s="69"/>
      <c r="X22" s="68" t="str">
        <f ca="1">S22&amp;"よみ"</f>
        <v>具よみ</v>
      </c>
      <c r="Y22" s="68"/>
      <c r="Z22" s="69"/>
      <c r="AA22" s="69"/>
      <c r="AB22" s="68" t="str">
        <f ca="1">IF($CN$1="する",VLOOKUP(4,narabikae,2,FALSE),AB9)</f>
        <v>期</v>
      </c>
      <c r="AC22" s="69"/>
      <c r="AD22" s="69"/>
      <c r="AE22" s="69"/>
      <c r="AF22" s="69"/>
      <c r="AG22" s="68" t="str">
        <f ca="1">AB22&amp;"よみ"</f>
        <v>期よみ</v>
      </c>
      <c r="AH22" s="68"/>
      <c r="AI22" s="69"/>
      <c r="AJ22" s="69"/>
      <c r="AK22" s="68" t="str">
        <f ca="1">IF($CN$1="する",VLOOKUP(5,narabikae,2,FALSE),AK9)</f>
        <v>才</v>
      </c>
      <c r="AL22" s="69"/>
      <c r="AM22" s="69"/>
      <c r="AN22" s="69"/>
      <c r="AO22" s="69"/>
      <c r="AP22" s="68" t="str">
        <f ca="1">AK22&amp;"よみ"</f>
        <v>才よみ</v>
      </c>
      <c r="AQ22" s="68"/>
      <c r="AR22" s="69"/>
      <c r="AS22" s="69"/>
      <c r="AT22" s="68" t="str">
        <f ca="1">IF($CN$1="する",VLOOKUP(6,narabikae,2,FALSE),AT9)</f>
        <v>波</v>
      </c>
      <c r="AU22" s="69"/>
      <c r="AV22" s="69"/>
      <c r="AW22" s="69"/>
      <c r="AX22" s="69"/>
      <c r="AY22" s="68" t="str">
        <f ca="1">AT22&amp;"よみ"</f>
        <v>波よみ</v>
      </c>
      <c r="AZ22" s="68"/>
      <c r="BA22" s="69"/>
      <c r="BB22" s="69"/>
      <c r="BC22" s="68" t="str">
        <f ca="1">IF($CN$1="する",VLOOKUP(7,narabikae,2,FALSE),BC9)</f>
        <v>角</v>
      </c>
      <c r="BD22" s="69"/>
      <c r="BE22" s="69"/>
      <c r="BF22" s="69"/>
      <c r="BG22" s="69"/>
      <c r="BH22" s="68" t="str">
        <f ca="1">BC22&amp;"よみ"</f>
        <v>角よみ</v>
      </c>
      <c r="BI22" s="68"/>
      <c r="BJ22" s="69"/>
      <c r="BK22" s="69"/>
      <c r="BL22" s="68" t="str">
        <f ca="1">IF($CN$1="する",VLOOKUP(8,narabikae,2,FALSE),BL9)</f>
        <v>羽</v>
      </c>
      <c r="BM22" s="69"/>
      <c r="BN22" s="69"/>
      <c r="BO22" s="69"/>
      <c r="BP22" s="69"/>
      <c r="BQ22" s="68" t="str">
        <f ca="1">BL22&amp;"よみ"</f>
        <v>羽よみ</v>
      </c>
      <c r="BR22" s="68"/>
      <c r="BS22" s="69"/>
      <c r="BT22" s="69"/>
      <c r="BU22" s="68" t="str">
        <f ca="1">IF($CN$1="する",VLOOKUP(9,narabikae,2,FALSE),BU9)</f>
        <v>章</v>
      </c>
      <c r="BV22" s="69"/>
      <c r="BW22" s="69"/>
      <c r="BX22" s="69"/>
      <c r="BY22" s="69"/>
      <c r="BZ22" s="68" t="str">
        <f ca="1">BU22&amp;"よみ"</f>
        <v>章よみ</v>
      </c>
      <c r="CA22" s="68"/>
      <c r="CB22" s="69"/>
      <c r="CC22" s="69"/>
      <c r="CD22" s="68" t="str">
        <f ca="1">IF($CN$1="する",VLOOKUP(10,narabikae,2,FALSE),CD9)</f>
        <v>持</v>
      </c>
      <c r="CE22" s="69"/>
      <c r="CF22" s="69"/>
      <c r="CG22" s="69"/>
      <c r="CH22" s="69"/>
      <c r="CI22" s="68" t="str">
        <f ca="1">CD22&amp;"よみ"</f>
        <v>持よみ</v>
      </c>
      <c r="CJ22" s="68"/>
      <c r="CK22" s="69"/>
      <c r="CL22" s="69"/>
    </row>
    <row r="23" spans="1:113" hidden="1" x14ac:dyDescent="0.15"/>
    <row r="24" spans="1:113" hidden="1" x14ac:dyDescent="0.15"/>
    <row r="25" spans="1:113" hidden="1" x14ac:dyDescent="0.15">
      <c r="DG25" s="19">
        <f ca="1">RAND()</f>
        <v>0.77896779527547522</v>
      </c>
      <c r="DH25" s="19">
        <f t="shared" ref="DH25:DH34" ca="1" si="0">RANK(DG25,$DG$25:$DG$34,0)</f>
        <v>3</v>
      </c>
      <c r="DI25" s="19" t="str">
        <f ca="1">A9</f>
        <v>具</v>
      </c>
    </row>
    <row r="26" spans="1:113" hidden="1" x14ac:dyDescent="0.15">
      <c r="DG26" s="19">
        <f t="shared" ref="DG26:DG34" ca="1" si="1">RAND()</f>
        <v>0.81511436752363109</v>
      </c>
      <c r="DH26" s="19">
        <f t="shared" ca="1" si="0"/>
        <v>2</v>
      </c>
      <c r="DI26" s="19" t="str">
        <f ca="1">J9</f>
        <v>感</v>
      </c>
    </row>
    <row r="27" spans="1:113" hidden="1" x14ac:dyDescent="0.15">
      <c r="DG27" s="19">
        <f t="shared" ca="1" si="1"/>
        <v>0.627660605208195</v>
      </c>
      <c r="DH27" s="19">
        <f t="shared" ca="1" si="0"/>
        <v>5</v>
      </c>
      <c r="DI27" s="19" t="str">
        <f ca="1">S9</f>
        <v>才</v>
      </c>
    </row>
    <row r="28" spans="1:113" hidden="1" x14ac:dyDescent="0.15">
      <c r="DG28" s="19">
        <f t="shared" ca="1" si="1"/>
        <v>0.58231993552291406</v>
      </c>
      <c r="DH28" s="19">
        <f t="shared" ca="1" si="0"/>
        <v>6</v>
      </c>
      <c r="DI28" s="19" t="str">
        <f ca="1">AB9</f>
        <v>波</v>
      </c>
    </row>
    <row r="29" spans="1:113" hidden="1" x14ac:dyDescent="0.15">
      <c r="DG29" s="19">
        <f t="shared" ca="1" si="1"/>
        <v>0.70101459186343951</v>
      </c>
      <c r="DH29" s="19">
        <f t="shared" ca="1" si="0"/>
        <v>4</v>
      </c>
      <c r="DI29" s="19" t="str">
        <f ca="1">AK9</f>
        <v>期</v>
      </c>
    </row>
    <row r="30" spans="1:113" hidden="1" x14ac:dyDescent="0.15">
      <c r="DG30" s="19">
        <f t="shared" ca="1" si="1"/>
        <v>0.56008011885811992</v>
      </c>
      <c r="DH30" s="19">
        <f t="shared" ca="1" si="0"/>
        <v>7</v>
      </c>
      <c r="DI30" s="19" t="str">
        <f ca="1">AT9</f>
        <v>角</v>
      </c>
    </row>
    <row r="31" spans="1:113" hidden="1" x14ac:dyDescent="0.15">
      <c r="DG31" s="19">
        <f t="shared" ca="1" si="1"/>
        <v>0.3542006647275403</v>
      </c>
      <c r="DH31" s="19">
        <f t="shared" ca="1" si="0"/>
        <v>9</v>
      </c>
      <c r="DI31" s="19" t="str">
        <f ca="1">BC9</f>
        <v>章</v>
      </c>
    </row>
    <row r="32" spans="1:113" hidden="1" x14ac:dyDescent="0.15">
      <c r="DG32" s="19">
        <f t="shared" ca="1" si="1"/>
        <v>0.89603131397493352</v>
      </c>
      <c r="DH32" s="19">
        <f t="shared" ca="1" si="0"/>
        <v>1</v>
      </c>
      <c r="DI32" s="19" t="str">
        <f ca="1">BL9</f>
        <v>相</v>
      </c>
    </row>
    <row r="33" spans="111:113" hidden="1" x14ac:dyDescent="0.15">
      <c r="DG33" s="19">
        <f t="shared" ca="1" si="1"/>
        <v>0.26134787566958195</v>
      </c>
      <c r="DH33" s="19">
        <f t="shared" ca="1" si="0"/>
        <v>10</v>
      </c>
      <c r="DI33" s="19" t="str">
        <f ca="1">BU9</f>
        <v>持</v>
      </c>
    </row>
    <row r="34" spans="111:113" hidden="1" x14ac:dyDescent="0.15">
      <c r="DG34" s="19">
        <f t="shared" ca="1" si="1"/>
        <v>0.53657789750770857</v>
      </c>
      <c r="DH34" s="19">
        <f t="shared" ca="1" si="0"/>
        <v>8</v>
      </c>
      <c r="DI34" s="19" t="str">
        <f ca="1">CD9</f>
        <v>羽</v>
      </c>
    </row>
    <row r="35" spans="111:113" ht="63" hidden="1" customHeight="1" x14ac:dyDescent="0.15"/>
    <row r="36" spans="111:113" ht="63" hidden="1" customHeight="1" x14ac:dyDescent="0.15"/>
    <row r="37" spans="111:113" ht="63" customHeight="1" x14ac:dyDescent="0.15"/>
    <row r="38" spans="111:113" ht="63" customHeight="1" x14ac:dyDescent="0.15"/>
    <row r="39" spans="111:113" ht="63" customHeight="1" x14ac:dyDescent="0.15"/>
    <row r="40" spans="111:113" ht="63" customHeight="1" x14ac:dyDescent="0.15"/>
    <row r="41" spans="111:113" ht="63" customHeight="1" x14ac:dyDescent="0.15"/>
  </sheetData>
  <sheetProtection sheet="1" objects="1" scenarios="1" formatCells="0" selectLockedCells="1"/>
  <protectedRanges>
    <protectedRange sqref="AZ3:BQ3 BT3 EZ12:FF12 BW3:BY3 ET12:EX12 A1:CI1 CN1:CU1" name="範囲2"/>
    <protectedRange sqref="CN5:CO6 A2:AY2 CD5:CI5 A7:H7 J7:Q7 S7:Z7 AB7:AI7 AK7:AR7 AT7:BA7 BC7:BJ7 BL7:BS7 BU7:CB7 CD7:CK7 CD6:CK6 BU5:CB6 BL5:BS6 BC5:BJ6 AT5:BA6 AK5:AR6 AB5:AI6 S5:Z6 J5:Q6 A5:H6" name="範囲1"/>
  </protectedRanges>
  <mergeCells count="307">
    <mergeCell ref="F2:J3"/>
    <mergeCell ref="K2:O3"/>
    <mergeCell ref="BO3:BS3"/>
    <mergeCell ref="AZ2:BD2"/>
    <mergeCell ref="CN1:CT1"/>
    <mergeCell ref="CI13:CL13"/>
    <mergeCell ref="CI14:CL14"/>
    <mergeCell ref="CI15:CL15"/>
    <mergeCell ref="CI16:CL16"/>
    <mergeCell ref="CI17:CL17"/>
    <mergeCell ref="CN5:CT5"/>
    <mergeCell ref="CE5:CM5"/>
    <mergeCell ref="CE1:CM1"/>
    <mergeCell ref="A6:I6"/>
    <mergeCell ref="J6:R6"/>
    <mergeCell ref="S6:AA6"/>
    <mergeCell ref="AB6:AJ6"/>
    <mergeCell ref="AK6:AS6"/>
    <mergeCell ref="AT6:BB6"/>
    <mergeCell ref="BC6:BK6"/>
    <mergeCell ref="BL6:BT6"/>
    <mergeCell ref="BU6:CC6"/>
    <mergeCell ref="CD6:CL6"/>
    <mergeCell ref="CE2:CM2"/>
    <mergeCell ref="CE3:CM3"/>
    <mergeCell ref="A5:CD5"/>
    <mergeCell ref="BJ3:BN3"/>
    <mergeCell ref="BO2:BS2"/>
    <mergeCell ref="A2:E3"/>
    <mergeCell ref="BZ22:CC22"/>
    <mergeCell ref="CI22:CL22"/>
    <mergeCell ref="X15:AA15"/>
    <mergeCell ref="X16:AA16"/>
    <mergeCell ref="X17:AA17"/>
    <mergeCell ref="X18:AA18"/>
    <mergeCell ref="X19:AA19"/>
    <mergeCell ref="X20:AA20"/>
    <mergeCell ref="AP19:AS19"/>
    <mergeCell ref="BU20:BY20"/>
    <mergeCell ref="BU15:BY15"/>
    <mergeCell ref="BU16:BY16"/>
    <mergeCell ref="BU17:BY17"/>
    <mergeCell ref="BZ20:CC20"/>
    <mergeCell ref="BZ19:CC19"/>
    <mergeCell ref="CD17:CH17"/>
    <mergeCell ref="BZ17:CC17"/>
    <mergeCell ref="BZ18:CC18"/>
    <mergeCell ref="CD15:CH15"/>
    <mergeCell ref="AT7:BB7"/>
    <mergeCell ref="AT9:BB9"/>
    <mergeCell ref="AT10:AX10"/>
    <mergeCell ref="AT11:AX11"/>
    <mergeCell ref="AT12:AX12"/>
    <mergeCell ref="BL7:BT7"/>
    <mergeCell ref="BU7:CC7"/>
    <mergeCell ref="CD7:CL7"/>
    <mergeCell ref="BQ12:BT12"/>
    <mergeCell ref="CI11:CL11"/>
    <mergeCell ref="CI12:CL12"/>
    <mergeCell ref="CI10:CL10"/>
    <mergeCell ref="BC7:BK7"/>
    <mergeCell ref="BC9:BK9"/>
    <mergeCell ref="BU9:CC9"/>
    <mergeCell ref="BL9:BT9"/>
    <mergeCell ref="CD9:CL9"/>
    <mergeCell ref="AB8:CL8"/>
    <mergeCell ref="AG15:AJ15"/>
    <mergeCell ref="BH10:BK10"/>
    <mergeCell ref="BH11:BK11"/>
    <mergeCell ref="AY10:BB10"/>
    <mergeCell ref="AY11:BB11"/>
    <mergeCell ref="AY13:BB13"/>
    <mergeCell ref="AY14:BB14"/>
    <mergeCell ref="CD11:CH11"/>
    <mergeCell ref="CD12:CH12"/>
    <mergeCell ref="BL11:BP11"/>
    <mergeCell ref="BL12:BP12"/>
    <mergeCell ref="BC11:BG11"/>
    <mergeCell ref="BC12:BG12"/>
    <mergeCell ref="BL10:BP10"/>
    <mergeCell ref="AG11:AJ11"/>
    <mergeCell ref="AG12:AJ12"/>
    <mergeCell ref="AB9:AJ9"/>
    <mergeCell ref="AK9:AS9"/>
    <mergeCell ref="AP13:AS13"/>
    <mergeCell ref="AK10:AO10"/>
    <mergeCell ref="AB14:AF14"/>
    <mergeCell ref="AK14:AO14"/>
    <mergeCell ref="AK13:AO13"/>
    <mergeCell ref="AG13:AJ13"/>
    <mergeCell ref="AG14:AJ14"/>
    <mergeCell ref="CD22:CH22"/>
    <mergeCell ref="BL22:BP22"/>
    <mergeCell ref="AB16:AF16"/>
    <mergeCell ref="AB15:AF15"/>
    <mergeCell ref="AG16:AJ16"/>
    <mergeCell ref="AG17:AJ17"/>
    <mergeCell ref="AG18:AJ18"/>
    <mergeCell ref="BH22:BK22"/>
    <mergeCell ref="BQ22:BT22"/>
    <mergeCell ref="CD20:CH20"/>
    <mergeCell ref="BL15:BP15"/>
    <mergeCell ref="BL16:BP16"/>
    <mergeCell ref="BL17:BP17"/>
    <mergeCell ref="BL18:BP18"/>
    <mergeCell ref="BL19:BP19"/>
    <mergeCell ref="BU18:BY18"/>
    <mergeCell ref="BL20:BP20"/>
    <mergeCell ref="AP20:AS20"/>
    <mergeCell ref="BQ15:BT15"/>
    <mergeCell ref="BC22:BG22"/>
    <mergeCell ref="AP17:AS17"/>
    <mergeCell ref="AP18:AS18"/>
    <mergeCell ref="AT22:AX22"/>
    <mergeCell ref="AT18:AX18"/>
    <mergeCell ref="AG22:AJ22"/>
    <mergeCell ref="AP22:AS22"/>
    <mergeCell ref="AY22:BB22"/>
    <mergeCell ref="AK19:AO19"/>
    <mergeCell ref="AK18:AO18"/>
    <mergeCell ref="AK17:AO17"/>
    <mergeCell ref="AG19:AJ19"/>
    <mergeCell ref="AG20:AJ20"/>
    <mergeCell ref="AY19:BB19"/>
    <mergeCell ref="AY20:BB20"/>
    <mergeCell ref="AK22:AO22"/>
    <mergeCell ref="AK20:AO20"/>
    <mergeCell ref="AY18:BB18"/>
    <mergeCell ref="BU22:BY22"/>
    <mergeCell ref="AT20:AX20"/>
    <mergeCell ref="BC19:BG19"/>
    <mergeCell ref="BC20:BG20"/>
    <mergeCell ref="AT15:AX15"/>
    <mergeCell ref="BQ18:BT18"/>
    <mergeCell ref="BQ19:BT19"/>
    <mergeCell ref="BQ20:BT20"/>
    <mergeCell ref="BC18:BG18"/>
    <mergeCell ref="AT19:AX19"/>
    <mergeCell ref="BH15:BK15"/>
    <mergeCell ref="AT16:AX16"/>
    <mergeCell ref="AT17:AX17"/>
    <mergeCell ref="BC15:BG15"/>
    <mergeCell ref="BC16:BG16"/>
    <mergeCell ref="BC17:BG17"/>
    <mergeCell ref="BQ16:BT16"/>
    <mergeCell ref="BQ17:BT17"/>
    <mergeCell ref="BH16:BK16"/>
    <mergeCell ref="BH17:BK17"/>
    <mergeCell ref="BH18:BK18"/>
    <mergeCell ref="AY15:BB15"/>
    <mergeCell ref="AY16:BB16"/>
    <mergeCell ref="AY17:BB17"/>
    <mergeCell ref="CM13:CP20"/>
    <mergeCell ref="CD18:CH18"/>
    <mergeCell ref="BU10:BY10"/>
    <mergeCell ref="BU11:BY11"/>
    <mergeCell ref="BU12:BY12"/>
    <mergeCell ref="BU13:BY13"/>
    <mergeCell ref="BU14:BY14"/>
    <mergeCell ref="BQ11:BT11"/>
    <mergeCell ref="BQ10:BT10"/>
    <mergeCell ref="CI19:CL19"/>
    <mergeCell ref="CI20:CL20"/>
    <mergeCell ref="BZ10:CC10"/>
    <mergeCell ref="BZ11:CC11"/>
    <mergeCell ref="BZ12:CC12"/>
    <mergeCell ref="BZ13:CC13"/>
    <mergeCell ref="BZ14:CC14"/>
    <mergeCell ref="BZ15:CC15"/>
    <mergeCell ref="BZ16:CC16"/>
    <mergeCell ref="CD10:CH10"/>
    <mergeCell ref="CD13:CH13"/>
    <mergeCell ref="CD14:CH14"/>
    <mergeCell ref="CI18:CL18"/>
    <mergeCell ref="CD19:CH19"/>
    <mergeCell ref="BU19:BY19"/>
    <mergeCell ref="A22:E22"/>
    <mergeCell ref="A14:E14"/>
    <mergeCell ref="A15:E15"/>
    <mergeCell ref="A16:E16"/>
    <mergeCell ref="F18:I18"/>
    <mergeCell ref="J15:N15"/>
    <mergeCell ref="A13:E13"/>
    <mergeCell ref="J20:N20"/>
    <mergeCell ref="J22:N22"/>
    <mergeCell ref="J14:N14"/>
    <mergeCell ref="J13:N13"/>
    <mergeCell ref="A17:E17"/>
    <mergeCell ref="F14:I14"/>
    <mergeCell ref="F15:I15"/>
    <mergeCell ref="F16:I16"/>
    <mergeCell ref="F17:I17"/>
    <mergeCell ref="A21:E21"/>
    <mergeCell ref="A19:E19"/>
    <mergeCell ref="A18:E18"/>
    <mergeCell ref="A20:E20"/>
    <mergeCell ref="F19:I19"/>
    <mergeCell ref="J19:N19"/>
    <mergeCell ref="J16:N16"/>
    <mergeCell ref="J18:N18"/>
    <mergeCell ref="F22:I22"/>
    <mergeCell ref="J12:N12"/>
    <mergeCell ref="S22:W22"/>
    <mergeCell ref="X13:AA13"/>
    <mergeCell ref="S12:W12"/>
    <mergeCell ref="AB22:AF22"/>
    <mergeCell ref="X14:AA14"/>
    <mergeCell ref="X22:AA22"/>
    <mergeCell ref="S20:W20"/>
    <mergeCell ref="S19:W19"/>
    <mergeCell ref="S18:W18"/>
    <mergeCell ref="S17:W17"/>
    <mergeCell ref="S16:W16"/>
    <mergeCell ref="S15:W15"/>
    <mergeCell ref="O16:R16"/>
    <mergeCell ref="O17:R17"/>
    <mergeCell ref="O18:R18"/>
    <mergeCell ref="O19:R19"/>
    <mergeCell ref="O22:R22"/>
    <mergeCell ref="AB20:AF20"/>
    <mergeCell ref="AB19:AF19"/>
    <mergeCell ref="AB18:AF18"/>
    <mergeCell ref="AB17:AF17"/>
    <mergeCell ref="O20:R20"/>
    <mergeCell ref="BC10:BG10"/>
    <mergeCell ref="AB10:AF10"/>
    <mergeCell ref="AB11:AF11"/>
    <mergeCell ref="O15:R15"/>
    <mergeCell ref="A9:I9"/>
    <mergeCell ref="J17:N17"/>
    <mergeCell ref="CD16:CH16"/>
    <mergeCell ref="AP10:AS10"/>
    <mergeCell ref="AP11:AS11"/>
    <mergeCell ref="AK12:AO12"/>
    <mergeCell ref="F20:I20"/>
    <mergeCell ref="BQ14:BT14"/>
    <mergeCell ref="BQ13:BT13"/>
    <mergeCell ref="AT14:AX14"/>
    <mergeCell ref="AP14:AS14"/>
    <mergeCell ref="AP15:AS15"/>
    <mergeCell ref="AP16:AS16"/>
    <mergeCell ref="AT13:AX13"/>
    <mergeCell ref="BH19:BK19"/>
    <mergeCell ref="BH20:BK20"/>
    <mergeCell ref="AK16:AO16"/>
    <mergeCell ref="AK15:AO15"/>
    <mergeCell ref="BH13:BK13"/>
    <mergeCell ref="BL14:BP14"/>
    <mergeCell ref="O14:R14"/>
    <mergeCell ref="AY12:BB12"/>
    <mergeCell ref="BH12:BK12"/>
    <mergeCell ref="BC13:BG13"/>
    <mergeCell ref="BC14:BG14"/>
    <mergeCell ref="BL13:BP13"/>
    <mergeCell ref="S14:W14"/>
    <mergeCell ref="S13:W13"/>
    <mergeCell ref="O13:R13"/>
    <mergeCell ref="AP12:AS12"/>
    <mergeCell ref="BH14:BK14"/>
    <mergeCell ref="F13:I13"/>
    <mergeCell ref="AZ3:BD3"/>
    <mergeCell ref="BE2:BI2"/>
    <mergeCell ref="BE3:BI3"/>
    <mergeCell ref="S7:AA7"/>
    <mergeCell ref="A10:E10"/>
    <mergeCell ref="A11:E11"/>
    <mergeCell ref="A12:E12"/>
    <mergeCell ref="J10:N10"/>
    <mergeCell ref="J9:R9"/>
    <mergeCell ref="AB13:AF13"/>
    <mergeCell ref="X10:AA10"/>
    <mergeCell ref="X11:AA11"/>
    <mergeCell ref="X12:AA12"/>
    <mergeCell ref="O12:R12"/>
    <mergeCell ref="S10:W10"/>
    <mergeCell ref="J11:N11"/>
    <mergeCell ref="S11:W11"/>
    <mergeCell ref="F10:I10"/>
    <mergeCell ref="F12:I12"/>
    <mergeCell ref="O10:R10"/>
    <mergeCell ref="O11:R11"/>
    <mergeCell ref="A7:I7"/>
    <mergeCell ref="J7:R7"/>
    <mergeCell ref="A1:AX1"/>
    <mergeCell ref="AZ1:CC1"/>
    <mergeCell ref="BT2:BX2"/>
    <mergeCell ref="BT3:BX3"/>
    <mergeCell ref="BY2:CC2"/>
    <mergeCell ref="BY3:CC3"/>
    <mergeCell ref="BJ2:BN2"/>
    <mergeCell ref="AB12:AF12"/>
    <mergeCell ref="CN2:CT2"/>
    <mergeCell ref="CN3:CT3"/>
    <mergeCell ref="P2:T3"/>
    <mergeCell ref="U2:Y3"/>
    <mergeCell ref="Z2:AD3"/>
    <mergeCell ref="AE2:AI3"/>
    <mergeCell ref="AJ2:AN3"/>
    <mergeCell ref="AO2:AS3"/>
    <mergeCell ref="AT2:AX3"/>
    <mergeCell ref="F11:I11"/>
    <mergeCell ref="S9:AA9"/>
    <mergeCell ref="AK11:AO11"/>
    <mergeCell ref="CM9:CP12"/>
    <mergeCell ref="AB7:AJ7"/>
    <mergeCell ref="AK7:AS7"/>
    <mergeCell ref="AG10:AJ10"/>
  </mergeCells>
  <phoneticPr fontId="1"/>
  <conditionalFormatting sqref="A1">
    <cfRule type="cellIs" dxfId="135" priority="252" operator="equal">
      <formula>"○"</formula>
    </cfRule>
    <cfRule type="cellIs" dxfId="134" priority="251" operator="equal">
      <formula>"☓"</formula>
    </cfRule>
  </conditionalFormatting>
  <conditionalFormatting sqref="A10:E10">
    <cfRule type="expression" dxfId="133" priority="205">
      <formula>AND(A$11&lt;&gt;A$22,A$10&lt;&gt;A$22)</formula>
    </cfRule>
  </conditionalFormatting>
  <conditionalFormatting sqref="A10:E20 J10:N20 S10:W20 AB10:AF20 AK10:AO20 AT10:AX20 BC10:BG20 BL10:BP20">
    <cfRule type="cellIs" dxfId="132" priority="351" operator="equal">
      <formula>A$22</formula>
    </cfRule>
    <cfRule type="expression" dxfId="131" priority="350" stopIfTrue="1">
      <formula>$CN$2="いれる"</formula>
    </cfRule>
    <cfRule type="cellIs" dxfId="130" priority="349" operator="notEqual">
      <formula>A$22</formula>
    </cfRule>
  </conditionalFormatting>
  <conditionalFormatting sqref="A11:E11">
    <cfRule type="expression" dxfId="129" priority="209">
      <formula>AND(A$11&lt;&gt;A$22,A$12&lt;&gt;A$22)</formula>
    </cfRule>
  </conditionalFormatting>
  <conditionalFormatting sqref="A12:E12">
    <cfRule type="expression" dxfId="128" priority="208">
      <formula>AND(A$13&lt;&gt;A$22,A$12&lt;&gt;A$22)</formula>
    </cfRule>
  </conditionalFormatting>
  <conditionalFormatting sqref="A13:E13">
    <cfRule type="expression" dxfId="127" priority="207">
      <formula>AND(A$14&lt;&gt;A$22,A$13&lt;&gt;A$22)</formula>
    </cfRule>
  </conditionalFormatting>
  <conditionalFormatting sqref="A14:E14">
    <cfRule type="expression" dxfId="126" priority="206">
      <formula>AND(A$15&lt;&gt;A$22,A$14&lt;&gt;A$22)</formula>
    </cfRule>
  </conditionalFormatting>
  <conditionalFormatting sqref="A15:E15">
    <cfRule type="expression" dxfId="125" priority="204">
      <formula>AND(A$16&lt;&gt;A$22,A$15&lt;&gt;A$22)</formula>
    </cfRule>
  </conditionalFormatting>
  <conditionalFormatting sqref="A16:E16">
    <cfRule type="expression" dxfId="124" priority="203">
      <formula>AND(A$17&lt;&gt;A$22,A$16&lt;&gt;A$22)</formula>
    </cfRule>
  </conditionalFormatting>
  <conditionalFormatting sqref="A17:E17">
    <cfRule type="expression" dxfId="123" priority="202">
      <formula>AND(A$18&lt;&gt;A$22,A$17&lt;&gt;A$22)</formula>
    </cfRule>
  </conditionalFormatting>
  <conditionalFormatting sqref="A18:E18">
    <cfRule type="expression" dxfId="122" priority="201">
      <formula>AND(A$19&lt;&gt;A$22,A$18&lt;&gt;A$22)</formula>
    </cfRule>
  </conditionalFormatting>
  <conditionalFormatting sqref="A19:E19">
    <cfRule type="expression" dxfId="121" priority="200">
      <formula>AND(A$20&lt;&gt;A$22,A$19&lt;&gt;A$22)</formula>
    </cfRule>
  </conditionalFormatting>
  <conditionalFormatting sqref="A20:E20">
    <cfRule type="expression" dxfId="120" priority="14">
      <formula>AND(A$21&lt;&gt;A$22,A$20&lt;&gt;A$22)</formula>
    </cfRule>
  </conditionalFormatting>
  <conditionalFormatting sqref="J10:N10">
    <cfRule type="expression" dxfId="119" priority="192">
      <formula>AND(J$11&lt;&gt;J$22,J$10&lt;&gt;J$22)</formula>
    </cfRule>
  </conditionalFormatting>
  <conditionalFormatting sqref="J11:N11">
    <cfRule type="expression" dxfId="118" priority="196">
      <formula>AND(J$11&lt;&gt;J$22,J$12&lt;&gt;J$22)</formula>
    </cfRule>
  </conditionalFormatting>
  <conditionalFormatting sqref="J12:N12">
    <cfRule type="expression" dxfId="117" priority="195">
      <formula>AND(J$13&lt;&gt;J$22,J$12&lt;&gt;J$22)</formula>
    </cfRule>
  </conditionalFormatting>
  <conditionalFormatting sqref="J13:N13">
    <cfRule type="expression" dxfId="116" priority="194">
      <formula>AND(J$14&lt;&gt;J$22,J$13&lt;&gt;J$22)</formula>
    </cfRule>
  </conditionalFormatting>
  <conditionalFormatting sqref="J14:N14">
    <cfRule type="expression" dxfId="115" priority="193">
      <formula>AND(J$15&lt;&gt;J$22,J$14&lt;&gt;J$22)</formula>
    </cfRule>
  </conditionalFormatting>
  <conditionalFormatting sqref="J15:N15">
    <cfRule type="expression" dxfId="114" priority="191">
      <formula>AND(J$16&lt;&gt;J$22,J$15&lt;&gt;J$22)</formula>
    </cfRule>
  </conditionalFormatting>
  <conditionalFormatting sqref="J16:N16">
    <cfRule type="expression" dxfId="113" priority="190">
      <formula>AND(J$17&lt;&gt;J$22,J$16&lt;&gt;J$22)</formula>
    </cfRule>
  </conditionalFormatting>
  <conditionalFormatting sqref="J17:N17">
    <cfRule type="expression" dxfId="112" priority="189">
      <formula>AND(J$18&lt;&gt;J$22,J$17&lt;&gt;J$22)</formula>
    </cfRule>
  </conditionalFormatting>
  <conditionalFormatting sqref="J18:N18">
    <cfRule type="expression" dxfId="111" priority="188">
      <formula>AND(J$19&lt;&gt;J$22,J$18&lt;&gt;J$22)</formula>
    </cfRule>
  </conditionalFormatting>
  <conditionalFormatting sqref="J19:N19">
    <cfRule type="expression" dxfId="110" priority="187">
      <formula>AND(J$20&lt;&gt;J$22,J$19&lt;&gt;J$22)</formula>
    </cfRule>
  </conditionalFormatting>
  <conditionalFormatting sqref="J20:N20">
    <cfRule type="expression" dxfId="109" priority="13">
      <formula>AND(J$21&lt;&gt;J$22,J$20&lt;&gt;J$22)</formula>
    </cfRule>
  </conditionalFormatting>
  <conditionalFormatting sqref="S10:W10">
    <cfRule type="expression" dxfId="108" priority="114">
      <formula>AND(S$11&lt;&gt;S$22,S$10&lt;&gt;S$22)</formula>
    </cfRule>
  </conditionalFormatting>
  <conditionalFormatting sqref="S11:W11">
    <cfRule type="expression" dxfId="107" priority="118">
      <formula>AND(S$11&lt;&gt;S$22,S$12&lt;&gt;S$22)</formula>
    </cfRule>
  </conditionalFormatting>
  <conditionalFormatting sqref="S12:W12">
    <cfRule type="expression" dxfId="106" priority="117">
      <formula>AND(S$13&lt;&gt;S$22,S$12&lt;&gt;S$22)</formula>
    </cfRule>
  </conditionalFormatting>
  <conditionalFormatting sqref="S13:W13">
    <cfRule type="expression" dxfId="105" priority="116">
      <formula>AND(S$14&lt;&gt;S$22,S$13&lt;&gt;S$22)</formula>
    </cfRule>
  </conditionalFormatting>
  <conditionalFormatting sqref="S14:W14">
    <cfRule type="expression" dxfId="104" priority="115">
      <formula>AND(S$15&lt;&gt;S$22,S$14&lt;&gt;S$22)</formula>
    </cfRule>
  </conditionalFormatting>
  <conditionalFormatting sqref="S15:W15">
    <cfRule type="expression" dxfId="103" priority="113">
      <formula>AND(S$16&lt;&gt;S$22,S$15&lt;&gt;S$22)</formula>
    </cfRule>
  </conditionalFormatting>
  <conditionalFormatting sqref="S16:W16">
    <cfRule type="expression" dxfId="102" priority="112">
      <formula>AND(S$17&lt;&gt;S$22,S$16&lt;&gt;S$22)</formula>
    </cfRule>
  </conditionalFormatting>
  <conditionalFormatting sqref="S17:W17">
    <cfRule type="expression" dxfId="101" priority="111">
      <formula>AND(S$18&lt;&gt;S$22,S$17&lt;&gt;S$22)</formula>
    </cfRule>
  </conditionalFormatting>
  <conditionalFormatting sqref="S18:W18">
    <cfRule type="expression" dxfId="100" priority="110">
      <formula>AND(S$19&lt;&gt;S$22,S$18&lt;&gt;S$22)</formula>
    </cfRule>
  </conditionalFormatting>
  <conditionalFormatting sqref="S19:W19">
    <cfRule type="expression" dxfId="99" priority="109">
      <formula>AND(S$20&lt;&gt;S$22,S$19&lt;&gt;S$22)</formula>
    </cfRule>
  </conditionalFormatting>
  <conditionalFormatting sqref="S20:W20">
    <cfRule type="expression" dxfId="98" priority="12">
      <formula>AND(S$21&lt;&gt;S$22,S$20&lt;&gt;S$22)</formula>
    </cfRule>
  </conditionalFormatting>
  <conditionalFormatting sqref="AB10:AF10">
    <cfRule type="expression" dxfId="97" priority="101">
      <formula>AND(AB$11&lt;&gt;AB$22,AB$10&lt;&gt;AB$22)</formula>
    </cfRule>
  </conditionalFormatting>
  <conditionalFormatting sqref="AB11:AF11">
    <cfRule type="expression" dxfId="96" priority="105">
      <formula>AND(AB$11&lt;&gt;AB$22,AB$12&lt;&gt;AB$22)</formula>
    </cfRule>
  </conditionalFormatting>
  <conditionalFormatting sqref="AB12:AF12">
    <cfRule type="expression" dxfId="95" priority="104">
      <formula>AND(AB$13&lt;&gt;AB$22,AB$12&lt;&gt;AB$22)</formula>
    </cfRule>
  </conditionalFormatting>
  <conditionalFormatting sqref="AB13:AF13">
    <cfRule type="expression" dxfId="94" priority="103">
      <formula>AND(AB$14&lt;&gt;AB$22,AB$13&lt;&gt;AB$22)</formula>
    </cfRule>
  </conditionalFormatting>
  <conditionalFormatting sqref="AB14:AF14">
    <cfRule type="expression" dxfId="93" priority="102">
      <formula>AND(AB$15&lt;&gt;AB$22,AB$14&lt;&gt;AB$22)</formula>
    </cfRule>
  </conditionalFormatting>
  <conditionalFormatting sqref="AB15:AF15">
    <cfRule type="expression" dxfId="92" priority="100">
      <formula>AND(AB$16&lt;&gt;AB$22,AB$15&lt;&gt;AB$22)</formula>
    </cfRule>
  </conditionalFormatting>
  <conditionalFormatting sqref="AB16:AF16">
    <cfRule type="expression" dxfId="91" priority="99">
      <formula>AND(AB$17&lt;&gt;AB$22,AB$16&lt;&gt;AB$22)</formula>
    </cfRule>
  </conditionalFormatting>
  <conditionalFormatting sqref="AB17:AF17">
    <cfRule type="expression" dxfId="90" priority="98">
      <formula>AND(AB$18&lt;&gt;AB$22,AB$17&lt;&gt;AB$22)</formula>
    </cfRule>
  </conditionalFormatting>
  <conditionalFormatting sqref="AB18:AF18">
    <cfRule type="expression" dxfId="89" priority="97">
      <formula>AND(AB$19&lt;&gt;AB$22,AB$18&lt;&gt;AB$22)</formula>
    </cfRule>
  </conditionalFormatting>
  <conditionalFormatting sqref="AB19:AF19">
    <cfRule type="expression" dxfId="88" priority="96">
      <formula>AND(AB$20&lt;&gt;AB$22,AB$19&lt;&gt;AB$22)</formula>
    </cfRule>
  </conditionalFormatting>
  <conditionalFormatting sqref="AB20:AF20">
    <cfRule type="expression" dxfId="87" priority="11">
      <formula>AND(AB$21&lt;&gt;AB$22,AB$20&lt;&gt;AB$22)</formula>
    </cfRule>
  </conditionalFormatting>
  <conditionalFormatting sqref="AK10:AO10">
    <cfRule type="expression" dxfId="86" priority="88">
      <formula>AND(AK$11&lt;&gt;AK$22,AK$10&lt;&gt;AK$22)</formula>
    </cfRule>
  </conditionalFormatting>
  <conditionalFormatting sqref="AK11:AO11">
    <cfRule type="expression" dxfId="85" priority="92">
      <formula>AND(AK$11&lt;&gt;AK$22,AK$12&lt;&gt;AK$22)</formula>
    </cfRule>
  </conditionalFormatting>
  <conditionalFormatting sqref="AK12:AO12">
    <cfRule type="expression" dxfId="84" priority="91">
      <formula>AND(AK$13&lt;&gt;AK$22,AK$12&lt;&gt;AK$22)</formula>
    </cfRule>
  </conditionalFormatting>
  <conditionalFormatting sqref="AK13:AO13">
    <cfRule type="expression" dxfId="83" priority="90">
      <formula>AND(AK$14&lt;&gt;AK$22,AK$13&lt;&gt;AK$22)</formula>
    </cfRule>
  </conditionalFormatting>
  <conditionalFormatting sqref="AK14:AO14">
    <cfRule type="expression" dxfId="82" priority="89">
      <formula>AND(AK$15&lt;&gt;AK$22,AK$14&lt;&gt;AK$22)</formula>
    </cfRule>
  </conditionalFormatting>
  <conditionalFormatting sqref="AK15:AO15">
    <cfRule type="expression" dxfId="81" priority="87">
      <formula>AND(AK$16&lt;&gt;AK$22,AK$15&lt;&gt;AK$22)</formula>
    </cfRule>
  </conditionalFormatting>
  <conditionalFormatting sqref="AK16:AO16">
    <cfRule type="expression" dxfId="80" priority="86">
      <formula>AND(AK$17&lt;&gt;AK$22,AK$16&lt;&gt;AK$22)</formula>
    </cfRule>
  </conditionalFormatting>
  <conditionalFormatting sqref="AK17:AO17">
    <cfRule type="expression" dxfId="79" priority="85">
      <formula>AND(AK$18&lt;&gt;AK$22,AK$17&lt;&gt;AK$22)</formula>
    </cfRule>
  </conditionalFormatting>
  <conditionalFormatting sqref="AK18:AO18">
    <cfRule type="expression" dxfId="78" priority="84">
      <formula>AND(AK$19&lt;&gt;AK$22,AK$18&lt;&gt;AK$22)</formula>
    </cfRule>
  </conditionalFormatting>
  <conditionalFormatting sqref="AK19:AO19">
    <cfRule type="expression" dxfId="77" priority="83">
      <formula>AND(AK$20&lt;&gt;AK$22,AK$19&lt;&gt;AK$22)</formula>
    </cfRule>
  </conditionalFormatting>
  <conditionalFormatting sqref="AK20:AO20">
    <cfRule type="expression" dxfId="76" priority="10">
      <formula>AND(AK$21&lt;&gt;AK$22,AK$20&lt;&gt;AK$22)</formula>
    </cfRule>
  </conditionalFormatting>
  <conditionalFormatting sqref="AT10:AX10">
    <cfRule type="expression" dxfId="75" priority="75">
      <formula>AND(AT$11&lt;&gt;AT$22,AT$10&lt;&gt;AT$22)</formula>
    </cfRule>
  </conditionalFormatting>
  <conditionalFormatting sqref="AT11:AX11">
    <cfRule type="expression" dxfId="74" priority="79">
      <formula>AND(AT$11&lt;&gt;AT$22,AT$12&lt;&gt;AT$22)</formula>
    </cfRule>
  </conditionalFormatting>
  <conditionalFormatting sqref="AT12:AX12">
    <cfRule type="expression" dxfId="73" priority="78">
      <formula>AND(AT$13&lt;&gt;AT$22,AT$12&lt;&gt;AT$22)</formula>
    </cfRule>
  </conditionalFormatting>
  <conditionalFormatting sqref="AT13:AX13">
    <cfRule type="expression" dxfId="72" priority="77">
      <formula>AND(AT$14&lt;&gt;AT$22,AT$13&lt;&gt;AT$22)</formula>
    </cfRule>
  </conditionalFormatting>
  <conditionalFormatting sqref="AT14:AX14">
    <cfRule type="expression" dxfId="71" priority="76">
      <formula>AND(AT$15&lt;&gt;AT$22,AT$14&lt;&gt;AT$22)</formula>
    </cfRule>
  </conditionalFormatting>
  <conditionalFormatting sqref="AT15:AX15">
    <cfRule type="expression" dxfId="70" priority="74">
      <formula>AND(AT$16&lt;&gt;AT$22,AT$15&lt;&gt;AT$22)</formula>
    </cfRule>
  </conditionalFormatting>
  <conditionalFormatting sqref="AT16:AX16">
    <cfRule type="expression" dxfId="69" priority="73">
      <formula>AND(AT$17&lt;&gt;AT$22,AT$16&lt;&gt;AT$22)</formula>
    </cfRule>
  </conditionalFormatting>
  <conditionalFormatting sqref="AT17:AX17">
    <cfRule type="expression" dxfId="68" priority="72">
      <formula>AND(AT$18&lt;&gt;AT$22,AT$17&lt;&gt;AT$22)</formula>
    </cfRule>
  </conditionalFormatting>
  <conditionalFormatting sqref="AT18:AX18">
    <cfRule type="expression" dxfId="67" priority="71">
      <formula>AND(AT$19&lt;&gt;AT$22,AT$18&lt;&gt;AT$22)</formula>
    </cfRule>
  </conditionalFormatting>
  <conditionalFormatting sqref="AT19:AX19">
    <cfRule type="expression" dxfId="66" priority="70">
      <formula>AND(AT$20&lt;&gt;AT$22,AT$19&lt;&gt;AT$22)</formula>
    </cfRule>
  </conditionalFormatting>
  <conditionalFormatting sqref="AT20:AX20">
    <cfRule type="expression" dxfId="65" priority="9">
      <formula>AND(AT$21&lt;&gt;AT$22,AT$20&lt;&gt;AT$22)</formula>
    </cfRule>
  </conditionalFormatting>
  <conditionalFormatting sqref="AZ1">
    <cfRule type="cellIs" dxfId="64" priority="17" operator="equal">
      <formula>"○"</formula>
    </cfRule>
    <cfRule type="cellIs" dxfId="63" priority="16" operator="equal">
      <formula>"☓"</formula>
    </cfRule>
  </conditionalFormatting>
  <conditionalFormatting sqref="AZ3:BJ3 BO3 BT3 BY3 ET12:EX12 EZ12:FF12">
    <cfRule type="cellIs" dxfId="62" priority="293" operator="equal">
      <formula>"☓"</formula>
    </cfRule>
    <cfRule type="cellIs" dxfId="61" priority="294" operator="equal">
      <formula>"○"</formula>
    </cfRule>
  </conditionalFormatting>
  <conditionalFormatting sqref="AZ3:CC3">
    <cfRule type="cellIs" dxfId="60" priority="15" operator="equal">
      <formula>1</formula>
    </cfRule>
  </conditionalFormatting>
  <conditionalFormatting sqref="BC10:BG10">
    <cfRule type="expression" dxfId="59" priority="62">
      <formula>AND(BC$11&lt;&gt;BC$22,BC$10&lt;&gt;BC$22)</formula>
    </cfRule>
  </conditionalFormatting>
  <conditionalFormatting sqref="BC11:BG11">
    <cfRule type="expression" dxfId="58" priority="66">
      <formula>AND(BC$11&lt;&gt;BC$22,BC$12&lt;&gt;BC$22)</formula>
    </cfRule>
  </conditionalFormatting>
  <conditionalFormatting sqref="BC12:BG12">
    <cfRule type="expression" dxfId="57" priority="65">
      <formula>AND(BC$13&lt;&gt;BC$22,BC$12&lt;&gt;BC$22)</formula>
    </cfRule>
  </conditionalFormatting>
  <conditionalFormatting sqref="BC13:BG13">
    <cfRule type="expression" dxfId="56" priority="64">
      <formula>AND(BC$14&lt;&gt;BC$22,BC$13&lt;&gt;BC$22)</formula>
    </cfRule>
  </conditionalFormatting>
  <conditionalFormatting sqref="BC14:BG14">
    <cfRule type="expression" dxfId="55" priority="63">
      <formula>AND(BC$15&lt;&gt;BC$22,BC$14&lt;&gt;BC$22)</formula>
    </cfRule>
  </conditionalFormatting>
  <conditionalFormatting sqref="BC15:BG15">
    <cfRule type="expression" dxfId="54" priority="61">
      <formula>AND(BC$16&lt;&gt;BC$22,BC$15&lt;&gt;BC$22)</formula>
    </cfRule>
  </conditionalFormatting>
  <conditionalFormatting sqref="BC16:BG16">
    <cfRule type="expression" dxfId="53" priority="60">
      <formula>AND(BC$17&lt;&gt;BC$22,BC$16&lt;&gt;BC$22)</formula>
    </cfRule>
  </conditionalFormatting>
  <conditionalFormatting sqref="BC17:BG17">
    <cfRule type="expression" dxfId="52" priority="59">
      <formula>AND(BC$18&lt;&gt;BC$22,BC$17&lt;&gt;BC$22)</formula>
    </cfRule>
  </conditionalFormatting>
  <conditionalFormatting sqref="BC18:BG18">
    <cfRule type="expression" dxfId="51" priority="58">
      <formula>AND(BC$19&lt;&gt;BC$22,BC$18&lt;&gt;BC$22)</formula>
    </cfRule>
  </conditionalFormatting>
  <conditionalFormatting sqref="BC19:BG19">
    <cfRule type="expression" dxfId="50" priority="57">
      <formula>AND(BC$20&lt;&gt;BC$22,BC$19&lt;&gt;BC$22)</formula>
    </cfRule>
  </conditionalFormatting>
  <conditionalFormatting sqref="BC20:BG20">
    <cfRule type="expression" dxfId="49" priority="8">
      <formula>AND(BC$21&lt;&gt;BC$22,BC$20&lt;&gt;BC$22)</formula>
    </cfRule>
  </conditionalFormatting>
  <conditionalFormatting sqref="BL10:BP10">
    <cfRule type="expression" dxfId="48" priority="49">
      <formula>AND(BL$11&lt;&gt;BL$22,BL$10&lt;&gt;BL$22)</formula>
    </cfRule>
  </conditionalFormatting>
  <conditionalFormatting sqref="BL11:BP11">
    <cfRule type="expression" dxfId="47" priority="53">
      <formula>AND(BL$11&lt;&gt;BL$22,BL$12&lt;&gt;BL$22)</formula>
    </cfRule>
  </conditionalFormatting>
  <conditionalFormatting sqref="BL12:BP12">
    <cfRule type="expression" dxfId="46" priority="52">
      <formula>AND(BL$13&lt;&gt;BL$22,BL$12&lt;&gt;BL$22)</formula>
    </cfRule>
  </conditionalFormatting>
  <conditionalFormatting sqref="BL13:BP13">
    <cfRule type="expression" dxfId="45" priority="51">
      <formula>AND(BL$14&lt;&gt;BL$22,BL$13&lt;&gt;BL$22)</formula>
    </cfRule>
  </conditionalFormatting>
  <conditionalFormatting sqref="BL14:BP14">
    <cfRule type="expression" dxfId="44" priority="50">
      <formula>AND(BL$15&lt;&gt;BL$22,BL$14&lt;&gt;BL$22)</formula>
    </cfRule>
  </conditionalFormatting>
  <conditionalFormatting sqref="BL15:BP15">
    <cfRule type="expression" dxfId="43" priority="48">
      <formula>AND(BL$16&lt;&gt;BL$22,BL$15&lt;&gt;BL$22)</formula>
    </cfRule>
  </conditionalFormatting>
  <conditionalFormatting sqref="BL16:BP16">
    <cfRule type="expression" dxfId="42" priority="47">
      <formula>AND(BL$17&lt;&gt;BL$22,BL$16&lt;&gt;BL$22)</formula>
    </cfRule>
  </conditionalFormatting>
  <conditionalFormatting sqref="BL17:BP17">
    <cfRule type="expression" dxfId="41" priority="46">
      <formula>AND(BL$18&lt;&gt;BL$22,BL$17&lt;&gt;BL$22)</formula>
    </cfRule>
  </conditionalFormatting>
  <conditionalFormatting sqref="BL18:BP18">
    <cfRule type="expression" dxfId="40" priority="45">
      <formula>AND(BL$19&lt;&gt;BL$22,BL$18&lt;&gt;BL$22)</formula>
    </cfRule>
  </conditionalFormatting>
  <conditionalFormatting sqref="BL19:BP19">
    <cfRule type="expression" dxfId="39" priority="44">
      <formula>AND(BL$20&lt;&gt;BL$22,BL$19&lt;&gt;BL$22)</formula>
    </cfRule>
  </conditionalFormatting>
  <conditionalFormatting sqref="BL20:BP20">
    <cfRule type="expression" dxfId="38" priority="7">
      <formula>AND(BL$21&lt;&gt;BL$22,BL$20&lt;&gt;BL$22)</formula>
    </cfRule>
  </conditionalFormatting>
  <conditionalFormatting sqref="BU10:BY10">
    <cfRule type="expression" dxfId="37" priority="37">
      <formula>AND(BU$11&lt;&gt;BU$22,BU$10&lt;&gt;BU$22)</formula>
    </cfRule>
  </conditionalFormatting>
  <conditionalFormatting sqref="BU10:BY20 CD10:CH20">
    <cfRule type="cellIs" dxfId="36" priority="375" operator="equal">
      <formula>BU$22</formula>
    </cfRule>
    <cfRule type="cellIs" dxfId="35" priority="374" operator="notEqual">
      <formula>BU$22</formula>
    </cfRule>
    <cfRule type="expression" dxfId="34" priority="373">
      <formula>$CN$2="いれる"</formula>
    </cfRule>
  </conditionalFormatting>
  <conditionalFormatting sqref="BU11:BY11">
    <cfRule type="expression" dxfId="33" priority="41">
      <formula>AND(BU$11&lt;&gt;BU$22,BU$12&lt;&gt;BU$22)</formula>
    </cfRule>
  </conditionalFormatting>
  <conditionalFormatting sqref="BU12:BY12">
    <cfRule type="expression" dxfId="32" priority="40">
      <formula>AND(BU$13&lt;&gt;BU$22,BU$12&lt;&gt;BU$22)</formula>
    </cfRule>
  </conditionalFormatting>
  <conditionalFormatting sqref="BU13:BY13">
    <cfRule type="expression" dxfId="31" priority="39">
      <formula>AND(BU$14&lt;&gt;BU$22,BU$13&lt;&gt;BU$22)</formula>
    </cfRule>
  </conditionalFormatting>
  <conditionalFormatting sqref="BU14:BY14">
    <cfRule type="expression" dxfId="30" priority="38">
      <formula>AND(BU$15&lt;&gt;BU$22,BU$14&lt;&gt;BU$22)</formula>
    </cfRule>
  </conditionalFormatting>
  <conditionalFormatting sqref="BU15:BY15">
    <cfRule type="expression" dxfId="29" priority="36">
      <formula>AND(BU$16&lt;&gt;BU$22,BU$15&lt;&gt;BU$22)</formula>
    </cfRule>
  </conditionalFormatting>
  <conditionalFormatting sqref="BU16:BY16">
    <cfRule type="expression" dxfId="28" priority="35">
      <formula>AND(BU$17&lt;&gt;BU$22,BU$16&lt;&gt;BU$22)</formula>
    </cfRule>
  </conditionalFormatting>
  <conditionalFormatting sqref="BU17:BY17">
    <cfRule type="expression" dxfId="27" priority="34">
      <formula>AND(BU$18&lt;&gt;BU$22,BU$17&lt;&gt;BU$22)</formula>
    </cfRule>
  </conditionalFormatting>
  <conditionalFormatting sqref="BU18:BY18">
    <cfRule type="expression" dxfId="26" priority="33">
      <formula>AND(BU$19&lt;&gt;BU$22,BU$18&lt;&gt;BU$22)</formula>
    </cfRule>
  </conditionalFormatting>
  <conditionalFormatting sqref="BU19:BY19">
    <cfRule type="expression" dxfId="25" priority="32">
      <formula>AND(BU$20&lt;&gt;BU$22,BU$19&lt;&gt;BU$22)</formula>
    </cfRule>
  </conditionalFormatting>
  <conditionalFormatting sqref="BU20:BY20">
    <cfRule type="expression" dxfId="24" priority="31">
      <formula>AND(BU$21&lt;&gt;BU$22,BU$20&lt;&gt;BU$22)</formula>
    </cfRule>
  </conditionalFormatting>
  <conditionalFormatting sqref="CD10:CH10">
    <cfRule type="expression" dxfId="23" priority="24">
      <formula>AND(CD$11&lt;&gt;CD$22,CD$10&lt;&gt;CD$22)</formula>
    </cfRule>
  </conditionalFormatting>
  <conditionalFormatting sqref="CD11:CH11">
    <cfRule type="expression" dxfId="22" priority="28">
      <formula>AND(CD$11&lt;&gt;CD$22,CD$12&lt;&gt;CD$22)</formula>
    </cfRule>
  </conditionalFormatting>
  <conditionalFormatting sqref="CD12:CH12">
    <cfRule type="expression" dxfId="21" priority="27">
      <formula>AND(CD$13&lt;&gt;CD$22,CD$12&lt;&gt;CD$22)</formula>
    </cfRule>
  </conditionalFormatting>
  <conditionalFormatting sqref="CD13:CH13">
    <cfRule type="expression" dxfId="20" priority="26">
      <formula>AND(CD$14&lt;&gt;CD$22,CD$13&lt;&gt;CD$22)</formula>
    </cfRule>
  </conditionalFormatting>
  <conditionalFormatting sqref="CD14:CH14">
    <cfRule type="expression" dxfId="19" priority="25">
      <formula>AND(CD$15&lt;&gt;CD$22,CD$14&lt;&gt;CD$22)</formula>
    </cfRule>
  </conditionalFormatting>
  <conditionalFormatting sqref="CD15:CH15">
    <cfRule type="expression" dxfId="18" priority="23">
      <formula>AND(CD$16&lt;&gt;CD$22,CD$15&lt;&gt;CD$22)</formula>
    </cfRule>
  </conditionalFormatting>
  <conditionalFormatting sqref="CD16:CH16">
    <cfRule type="expression" dxfId="17" priority="22">
      <formula>AND(CD$17&lt;&gt;CD$22,CD$16&lt;&gt;CD$22)</formula>
    </cfRule>
  </conditionalFormatting>
  <conditionalFormatting sqref="CD17:CH17">
    <cfRule type="expression" dxfId="16" priority="21">
      <formula>AND(CD$18&lt;&gt;CD$22,CD$17&lt;&gt;CD$22)</formula>
    </cfRule>
  </conditionalFormatting>
  <conditionalFormatting sqref="CD18:CH18">
    <cfRule type="expression" dxfId="15" priority="20">
      <formula>AND(CD$19&lt;&gt;CD$22,CD$18&lt;&gt;CD$22)</formula>
    </cfRule>
  </conditionalFormatting>
  <conditionalFormatting sqref="CD19:CH19">
    <cfRule type="expression" dxfId="14" priority="19">
      <formula>AND(CD$20&lt;&gt;CD$22,CD$19&lt;&gt;CD$22)</formula>
    </cfRule>
  </conditionalFormatting>
  <conditionalFormatting sqref="CD20:CH20">
    <cfRule type="expression" dxfId="13" priority="18">
      <formula>AND(CD$21&lt;&gt;CD$22,CD$20&lt;&gt;CD$22)</formula>
    </cfRule>
  </conditionalFormatting>
  <conditionalFormatting sqref="CN1">
    <cfRule type="cellIs" dxfId="12" priority="2" operator="equal">
      <formula>"しない"</formula>
    </cfRule>
    <cfRule type="cellIs" dxfId="11" priority="1" operator="equal">
      <formula>"する"</formula>
    </cfRule>
  </conditionalFormatting>
  <conditionalFormatting sqref="CN2:CN3">
    <cfRule type="cellIs" dxfId="10" priority="291" operator="equal">
      <formula>"いれる"</formula>
    </cfRule>
    <cfRule type="cellIs" dxfId="9" priority="292" operator="equal">
      <formula>"いれない"</formula>
    </cfRule>
  </conditionalFormatting>
  <dataValidations count="6">
    <dataValidation type="list" allowBlank="1" showInputMessage="1" showErrorMessage="1" sqref="EZ12:FF12" xr:uid="{00000000-0002-0000-0000-000000000000}">
      <formula1>"○,☓"</formula1>
    </dataValidation>
    <dataValidation type="list" allowBlank="1" showInputMessage="1" showErrorMessage="1" sqref="A6:CL6" xr:uid="{00000000-0002-0000-0000-000001000000}">
      <formula1>"1,2,3,4"</formula1>
    </dataValidation>
    <dataValidation type="list" allowBlank="1" showInputMessage="1" showErrorMessage="1" sqref="CN2:CN3" xr:uid="{00000000-0002-0000-0000-000002000000}">
      <formula1>"いれる,いれない"</formula1>
    </dataValidation>
    <dataValidation type="list" allowBlank="1" showInputMessage="1" showErrorMessage="1" sqref="CU4" xr:uid="{00000000-0002-0000-0000-000003000000}">
      <formula1>"○,×"</formula1>
    </dataValidation>
    <dataValidation type="list" allowBlank="1" showInputMessage="1" showErrorMessage="1" sqref="CN1:CT1" xr:uid="{00000000-0002-0000-0000-000004000000}">
      <formula1>"する,しない"</formula1>
    </dataValidation>
    <dataValidation type="list" allowBlank="1" showInputMessage="1" showErrorMessage="1" sqref="CN5:CT5" xr:uid="{00000000-0002-0000-0000-000005000000}">
      <formula1>"なし,小〇,大〇,全部,小うんち,大うんち,特大うんち"</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52"/>
  <sheetViews>
    <sheetView topLeftCell="A355" workbookViewId="0">
      <selection activeCell="P358" sqref="P358"/>
    </sheetView>
  </sheetViews>
  <sheetFormatPr defaultRowHeight="13.5" x14ac:dyDescent="0.15"/>
  <cols>
    <col min="1" max="1" width="2.5" bestFit="1" customWidth="1"/>
    <col min="2" max="2" width="24.75" customWidth="1"/>
    <col min="3" max="14" width="6.25" customWidth="1"/>
  </cols>
  <sheetData>
    <row r="1" spans="1:14" ht="37.5" customHeight="1" x14ac:dyDescent="0.15">
      <c r="A1">
        <v>1</v>
      </c>
      <c r="B1" s="10" t="s">
        <v>3155</v>
      </c>
      <c r="C1" s="11" t="s">
        <v>5436</v>
      </c>
      <c r="D1" s="16" t="str">
        <f>MID(B1,1,1)</f>
        <v>一</v>
      </c>
      <c r="E1" s="17" t="str">
        <f>MID(B1,2,1)</f>
        <v>ば</v>
      </c>
      <c r="F1" s="17" t="str">
        <f>MID(B1,3,1)</f>
        <v>ん</v>
      </c>
      <c r="G1" s="17" t="str">
        <f>MID(B1,4,1)</f>
        <v>さ</v>
      </c>
      <c r="H1" s="17" t="str">
        <f>MID(B1,5,1)</f>
        <v>い</v>
      </c>
      <c r="I1" s="17" t="str">
        <f>MID(B1,6,1)</f>
        <v>し</v>
      </c>
      <c r="J1" s="17" t="str">
        <f>MID(B1,7,1)</f>
        <v>ょ</v>
      </c>
      <c r="K1" s="17" t="str">
        <f>MID(B1,8,1)</f>
        <v/>
      </c>
      <c r="L1" s="17" t="str">
        <f>MID(B1,9,1)</f>
        <v/>
      </c>
      <c r="M1" s="17" t="str">
        <f>MID(B1,10,1)</f>
        <v/>
      </c>
      <c r="N1" s="18" t="str">
        <f>MID(B1,11,1)</f>
        <v/>
      </c>
    </row>
    <row r="2" spans="1:14" ht="37.5" customHeight="1" x14ac:dyDescent="0.15">
      <c r="A2">
        <v>1</v>
      </c>
      <c r="B2" s="10"/>
      <c r="C2" s="12" t="s">
        <v>2381</v>
      </c>
      <c r="D2" s="13" t="s">
        <v>1398</v>
      </c>
      <c r="E2" s="14"/>
      <c r="F2" s="14"/>
      <c r="G2" s="14"/>
      <c r="H2" s="14"/>
      <c r="I2" s="14"/>
      <c r="J2" s="14"/>
      <c r="K2" s="14"/>
      <c r="L2" s="14"/>
      <c r="M2" s="14"/>
      <c r="N2" s="15"/>
    </row>
    <row r="3" spans="1:14" ht="37.5" customHeight="1" x14ac:dyDescent="0.15">
      <c r="A3">
        <v>1</v>
      </c>
      <c r="B3" s="10" t="s">
        <v>3656</v>
      </c>
      <c r="C3" s="11" t="s">
        <v>5437</v>
      </c>
      <c r="D3" s="16" t="str">
        <f>MID(B3,1,1)</f>
        <v>右</v>
      </c>
      <c r="E3" s="17" t="str">
        <f>MID(B3,2,1)</f>
        <v>の</v>
      </c>
      <c r="F3" s="17" t="str">
        <f>MID(B3,3,1)</f>
        <v>は</v>
      </c>
      <c r="G3" s="17" t="str">
        <f>MID(B3,4,1)</f>
        <v>ん</v>
      </c>
      <c r="H3" s="17" t="str">
        <f>MID(B3,5,1)</f>
        <v>た</v>
      </c>
      <c r="I3" s="17" t="str">
        <f>MID(B3,6,1)</f>
        <v>い</v>
      </c>
      <c r="J3" s="17" t="str">
        <f>MID(B3,7,1)</f>
        <v>は</v>
      </c>
      <c r="K3" s="17" t="str">
        <f>MID(B3,8,1)</f>
        <v>、</v>
      </c>
      <c r="L3" s="17" t="str">
        <f>MID(B3,9,1)</f>
        <v>ひ</v>
      </c>
      <c r="M3" s="17" t="str">
        <f>MID(B3,10,1)</f>
        <v>だ</v>
      </c>
      <c r="N3" s="18" t="str">
        <f>MID(B3,11,1)</f>
        <v>り</v>
      </c>
    </row>
    <row r="4" spans="1:14" ht="37.5" customHeight="1" x14ac:dyDescent="0.15">
      <c r="A4">
        <v>1</v>
      </c>
      <c r="B4" s="10"/>
      <c r="C4" s="12" t="s">
        <v>2382</v>
      </c>
      <c r="D4" s="13" t="s">
        <v>968</v>
      </c>
      <c r="E4" s="14"/>
      <c r="F4" s="14"/>
      <c r="G4" s="14"/>
      <c r="H4" s="14"/>
      <c r="I4" s="14"/>
      <c r="J4" s="14"/>
      <c r="K4" s="14"/>
      <c r="L4" s="14"/>
      <c r="M4" s="14"/>
      <c r="N4" s="15"/>
    </row>
    <row r="5" spans="1:14" ht="37.5" customHeight="1" x14ac:dyDescent="0.15">
      <c r="A5">
        <v>1</v>
      </c>
      <c r="B5" s="10" t="s">
        <v>1581</v>
      </c>
      <c r="C5" s="11" t="s">
        <v>5438</v>
      </c>
      <c r="D5" s="16" t="str">
        <f>MID(B5,1,1)</f>
        <v>雨</v>
      </c>
      <c r="E5" s="17" t="str">
        <f>MID(B5,2,1)</f>
        <v>が</v>
      </c>
      <c r="F5" s="17" t="str">
        <f>MID(B5,3,1)</f>
        <v>ザ</v>
      </c>
      <c r="G5" s="17" t="str">
        <f>MID(B5,4,1)</f>
        <v>ア</v>
      </c>
      <c r="H5" s="17" t="str">
        <f>MID(B5,5,1)</f>
        <v>ー</v>
      </c>
      <c r="I5" s="17" t="str">
        <f>MID(B5,6,1)</f>
        <v>ザ</v>
      </c>
      <c r="J5" s="17" t="str">
        <f>MID(B5,7,1)</f>
        <v>ア</v>
      </c>
      <c r="K5" s="17" t="str">
        <f>MID(B5,8,1)</f>
        <v>ー</v>
      </c>
      <c r="L5" s="17" t="str">
        <f>MID(B5,9,1)</f>
        <v>ふ</v>
      </c>
      <c r="M5" s="17" t="str">
        <f>MID(B5,10,1)</f>
        <v>る</v>
      </c>
      <c r="N5" s="18" t="str">
        <f>MID(B5,11,1)</f>
        <v/>
      </c>
    </row>
    <row r="6" spans="1:14" ht="37.5" customHeight="1" x14ac:dyDescent="0.15">
      <c r="A6">
        <v>1</v>
      </c>
      <c r="B6" s="10"/>
      <c r="C6" s="12" t="s">
        <v>2383</v>
      </c>
      <c r="D6" s="13" t="s">
        <v>5486</v>
      </c>
      <c r="E6" s="14"/>
      <c r="F6" s="14"/>
      <c r="G6" s="14"/>
      <c r="H6" s="14"/>
      <c r="I6" s="14"/>
      <c r="J6" s="14"/>
      <c r="K6" s="14"/>
      <c r="L6" s="14"/>
      <c r="M6" s="14"/>
      <c r="N6" s="15"/>
    </row>
    <row r="7" spans="1:14" ht="37.5" customHeight="1" x14ac:dyDescent="0.15">
      <c r="A7">
        <v>1</v>
      </c>
      <c r="B7" s="10" t="s">
        <v>1582</v>
      </c>
      <c r="C7" s="11" t="s">
        <v>5439</v>
      </c>
      <c r="D7" s="16" t="str">
        <f>MID(B7,1,1)</f>
        <v>か</v>
      </c>
      <c r="E7" s="17" t="str">
        <f>MID(B7,2,1)</f>
        <v>み</v>
      </c>
      <c r="F7" s="17" t="str">
        <f>MID(B7,3,1)</f>
        <v>に</v>
      </c>
      <c r="G7" s="17" t="str">
        <f>MID(B7,4,1)</f>
        <v>ま</v>
      </c>
      <c r="H7" s="17" t="str">
        <f>MID(B7,5,1)</f>
        <v>る</v>
      </c>
      <c r="I7" s="17" t="str">
        <f>MID(B7,6,1)</f>
        <v>い</v>
      </c>
      <c r="J7" s="17" t="str">
        <f>MID(B7,7,1)</f>
        <v>円</v>
      </c>
      <c r="K7" s="17" t="str">
        <f>MID(B7,8,1)</f>
        <v>を</v>
      </c>
      <c r="L7" s="17" t="str">
        <f>MID(B7,9,1)</f>
        <v>か</v>
      </c>
      <c r="M7" s="17" t="str">
        <f>MID(B7,10,1)</f>
        <v>く</v>
      </c>
      <c r="N7" s="18" t="str">
        <f>MID(B7,11,1)</f>
        <v/>
      </c>
    </row>
    <row r="8" spans="1:14" ht="37.5" customHeight="1" x14ac:dyDescent="0.15">
      <c r="A8">
        <v>1</v>
      </c>
      <c r="B8" s="10"/>
      <c r="C8" s="12" t="s">
        <v>2384</v>
      </c>
      <c r="D8" s="13"/>
      <c r="E8" s="14"/>
      <c r="F8" s="14"/>
      <c r="G8" s="14"/>
      <c r="H8" s="14"/>
      <c r="I8" s="14"/>
      <c r="J8" s="14" t="s">
        <v>1583</v>
      </c>
      <c r="K8" s="14"/>
      <c r="L8" s="14"/>
      <c r="M8" s="14"/>
      <c r="N8" s="15"/>
    </row>
    <row r="9" spans="1:14" ht="37.5" customHeight="1" x14ac:dyDescent="0.15">
      <c r="A9">
        <v>1</v>
      </c>
      <c r="B9" s="10" t="s">
        <v>1584</v>
      </c>
      <c r="C9" s="11" t="s">
        <v>5440</v>
      </c>
      <c r="D9" s="16" t="str">
        <f>MID(B9,1,1)</f>
        <v>み</v>
      </c>
      <c r="E9" s="17" t="str">
        <f>MID(B9,2,1)</f>
        <v>な</v>
      </c>
      <c r="F9" s="17" t="str">
        <f>MID(B9,3,1)</f>
        <v>み</v>
      </c>
      <c r="G9" s="17" t="str">
        <f>MID(B9,4,1)</f>
        <v>の</v>
      </c>
      <c r="H9" s="17" t="str">
        <f>MID(B9,5,1)</f>
        <v>し</v>
      </c>
      <c r="I9" s="17" t="str">
        <f>MID(B9,6,1)</f>
        <v>ま</v>
      </c>
      <c r="J9" s="17" t="str">
        <f>MID(B9,7,1)</f>
        <v>の</v>
      </c>
      <c r="K9" s="17" t="str">
        <f>MID(B9,8,1)</f>
        <v>だ</v>
      </c>
      <c r="L9" s="17" t="str">
        <f>MID(B9,9,1)</f>
        <v>い</v>
      </c>
      <c r="M9" s="17" t="str">
        <f>MID(B9,10,1)</f>
        <v>王</v>
      </c>
      <c r="N9" s="18" t="str">
        <f>MID(B9,11,1)</f>
        <v/>
      </c>
    </row>
    <row r="10" spans="1:14" ht="37.5" customHeight="1" x14ac:dyDescent="0.15">
      <c r="A10">
        <v>1</v>
      </c>
      <c r="B10" s="10"/>
      <c r="C10" s="12" t="s">
        <v>2385</v>
      </c>
      <c r="D10" s="13"/>
      <c r="E10" s="14"/>
      <c r="F10" s="14"/>
      <c r="G10" s="14"/>
      <c r="H10" s="14"/>
      <c r="I10" s="14"/>
      <c r="J10" s="14"/>
      <c r="K10" s="14"/>
      <c r="L10" s="14"/>
      <c r="M10" s="14" t="s">
        <v>1585</v>
      </c>
      <c r="N10" s="15"/>
    </row>
    <row r="11" spans="1:14" ht="37.5" customHeight="1" x14ac:dyDescent="0.15">
      <c r="A11">
        <v>1</v>
      </c>
      <c r="B11" s="10" t="s">
        <v>1586</v>
      </c>
      <c r="C11" s="11" t="s">
        <v>5441</v>
      </c>
      <c r="D11" s="16" t="str">
        <f>MID(B11,1,1)</f>
        <v>た</v>
      </c>
      <c r="E11" s="17" t="str">
        <f>MID(B11,2,1)</f>
        <v>い</v>
      </c>
      <c r="F11" s="17" t="str">
        <f>MID(B11,3,1)</f>
        <v>こ</v>
      </c>
      <c r="G11" s="17" t="str">
        <f>MID(B11,4,1)</f>
        <v>の</v>
      </c>
      <c r="H11" s="17" t="str">
        <f>MID(B11,5,1)</f>
        <v>音</v>
      </c>
      <c r="I11" s="17" t="str">
        <f>MID(B11,6,1)</f>
        <v>が</v>
      </c>
      <c r="J11" s="17" t="str">
        <f>MID(B11,7,1)</f>
        <v>き</v>
      </c>
      <c r="K11" s="17" t="str">
        <f>MID(B11,8,1)</f>
        <v>こ</v>
      </c>
      <c r="L11" s="17" t="str">
        <f>MID(B11,9,1)</f>
        <v>え</v>
      </c>
      <c r="M11" s="17" t="str">
        <f>MID(B11,10,1)</f>
        <v>る</v>
      </c>
      <c r="N11" s="18" t="str">
        <f>MID(B11,11,1)</f>
        <v/>
      </c>
    </row>
    <row r="12" spans="1:14" ht="37.5" customHeight="1" x14ac:dyDescent="0.15">
      <c r="A12">
        <v>1</v>
      </c>
      <c r="B12" s="10"/>
      <c r="C12" s="12" t="s">
        <v>2386</v>
      </c>
      <c r="D12" s="13"/>
      <c r="E12" s="14"/>
      <c r="F12" s="14"/>
      <c r="G12" s="14"/>
      <c r="H12" s="14" t="s">
        <v>1587</v>
      </c>
      <c r="I12" s="14"/>
      <c r="J12" s="14"/>
      <c r="K12" s="14"/>
      <c r="L12" s="14"/>
      <c r="M12" s="14"/>
      <c r="N12" s="15"/>
    </row>
    <row r="13" spans="1:14" ht="37.5" customHeight="1" x14ac:dyDescent="0.15">
      <c r="A13">
        <v>1</v>
      </c>
      <c r="B13" s="10" t="s">
        <v>1574</v>
      </c>
      <c r="C13" s="11" t="s">
        <v>5442</v>
      </c>
      <c r="D13" s="16" t="str">
        <f>MID(B13,1,1)</f>
        <v>下</v>
      </c>
      <c r="E13" s="17" t="str">
        <f>MID(B13,2,1)</f>
        <v>の</v>
      </c>
      <c r="F13" s="17" t="str">
        <f>MID(B13,3,1)</f>
        <v>は</v>
      </c>
      <c r="G13" s="17" t="str">
        <f>MID(B13,4,1)</f>
        <v>ん</v>
      </c>
      <c r="H13" s="17" t="str">
        <f>MID(B13,5,1)</f>
        <v>た</v>
      </c>
      <c r="I13" s="17" t="str">
        <f>MID(B13,6,1)</f>
        <v>い</v>
      </c>
      <c r="J13" s="17" t="str">
        <f>MID(B13,7,1)</f>
        <v>は</v>
      </c>
      <c r="K13" s="17" t="str">
        <f>MID(B13,8,1)</f>
        <v>う</v>
      </c>
      <c r="L13" s="17" t="str">
        <f>MID(B13,9,1)</f>
        <v>え</v>
      </c>
      <c r="M13" s="17" t="str">
        <f>MID(B13,10,1)</f>
        <v/>
      </c>
      <c r="N13" s="18" t="str">
        <f>MID(B13,11,1)</f>
        <v/>
      </c>
    </row>
    <row r="14" spans="1:14" ht="37.5" customHeight="1" x14ac:dyDescent="0.15">
      <c r="A14">
        <v>1</v>
      </c>
      <c r="B14" s="10"/>
      <c r="C14" s="12" t="s">
        <v>2387</v>
      </c>
      <c r="D14" s="13" t="s">
        <v>5487</v>
      </c>
      <c r="E14" s="14"/>
      <c r="F14" s="14"/>
      <c r="G14" s="14"/>
      <c r="H14" s="14"/>
      <c r="I14" s="14"/>
      <c r="J14" s="14"/>
      <c r="K14" s="14"/>
      <c r="L14" s="14"/>
      <c r="M14" s="14"/>
      <c r="N14" s="15"/>
    </row>
    <row r="15" spans="1:14" ht="37.5" customHeight="1" x14ac:dyDescent="0.15">
      <c r="A15">
        <v>1</v>
      </c>
      <c r="B15" s="10" t="s">
        <v>1576</v>
      </c>
      <c r="C15" s="11" t="s">
        <v>5443</v>
      </c>
      <c r="D15" s="16" t="str">
        <f>MID(B15,1,1)</f>
        <v>み</v>
      </c>
      <c r="E15" s="17" t="str">
        <f>MID(B15,2,1)</f>
        <v>ず</v>
      </c>
      <c r="F15" s="17" t="str">
        <f>MID(B15,3,1)</f>
        <v>で</v>
      </c>
      <c r="G15" s="17" t="str">
        <f>MID(B15,4,1)</f>
        <v>火</v>
      </c>
      <c r="H15" s="17" t="str">
        <f>MID(B15,5,1)</f>
        <v>を</v>
      </c>
      <c r="I15" s="17" t="str">
        <f>MID(B15,6,1)</f>
        <v>け</v>
      </c>
      <c r="J15" s="17" t="str">
        <f>MID(B15,7,1)</f>
        <v>す</v>
      </c>
      <c r="K15" s="17" t="str">
        <f>MID(B15,8,1)</f>
        <v/>
      </c>
      <c r="L15" s="17" t="str">
        <f>MID(B15,9,1)</f>
        <v/>
      </c>
      <c r="M15" s="17" t="str">
        <f>MID(B15,10,1)</f>
        <v/>
      </c>
      <c r="N15" s="18" t="str">
        <f>MID(B15,11,1)</f>
        <v/>
      </c>
    </row>
    <row r="16" spans="1:14" ht="37.5" customHeight="1" x14ac:dyDescent="0.15">
      <c r="A16">
        <v>1</v>
      </c>
      <c r="B16" s="10"/>
      <c r="C16" s="12" t="s">
        <v>2388</v>
      </c>
      <c r="D16" s="13"/>
      <c r="E16" s="14"/>
      <c r="F16" s="14"/>
      <c r="G16" s="14" t="s">
        <v>5494</v>
      </c>
      <c r="H16" s="14"/>
      <c r="I16" s="14"/>
      <c r="J16" s="14"/>
      <c r="K16" s="14"/>
      <c r="L16" s="14"/>
      <c r="M16" s="14"/>
      <c r="N16" s="15"/>
    </row>
    <row r="17" spans="1:14" ht="37.5" customHeight="1" x14ac:dyDescent="0.15">
      <c r="A17">
        <v>1</v>
      </c>
      <c r="B17" s="10" t="s">
        <v>1578</v>
      </c>
      <c r="C17" s="11" t="s">
        <v>5444</v>
      </c>
      <c r="D17" s="16" t="str">
        <f>MID(B17,1,1)</f>
        <v>き</v>
      </c>
      <c r="E17" s="17" t="str">
        <f>MID(B17,2,1)</f>
        <v>れ</v>
      </c>
      <c r="F17" s="17" t="str">
        <f>MID(B17,3,1)</f>
        <v>い</v>
      </c>
      <c r="G17" s="17" t="str">
        <f>MID(B17,4,1)</f>
        <v>な</v>
      </c>
      <c r="H17" s="17" t="str">
        <f>MID(B17,5,1)</f>
        <v>花</v>
      </c>
      <c r="I17" s="17" t="str">
        <f>MID(B17,6,1)</f>
        <v>が</v>
      </c>
      <c r="J17" s="17" t="str">
        <f>MID(B17,7,1)</f>
        <v>さ</v>
      </c>
      <c r="K17" s="17" t="str">
        <f>MID(B17,8,1)</f>
        <v>く</v>
      </c>
      <c r="L17" s="17" t="str">
        <f>MID(B17,9,1)</f>
        <v/>
      </c>
      <c r="M17" s="17" t="str">
        <f>MID(B17,10,1)</f>
        <v/>
      </c>
      <c r="N17" s="18" t="str">
        <f>MID(B17,11,1)</f>
        <v/>
      </c>
    </row>
    <row r="18" spans="1:14" ht="37.5" customHeight="1" x14ac:dyDescent="0.15">
      <c r="A18">
        <v>1</v>
      </c>
      <c r="B18" s="10"/>
      <c r="C18" s="12" t="s">
        <v>2389</v>
      </c>
      <c r="D18" s="13"/>
      <c r="E18" s="14"/>
      <c r="F18" s="14"/>
      <c r="G18" s="14"/>
      <c r="H18" s="14" t="s">
        <v>5496</v>
      </c>
      <c r="I18" s="14"/>
      <c r="J18" s="14"/>
      <c r="K18" s="14"/>
      <c r="L18" s="14"/>
      <c r="M18" s="14"/>
      <c r="N18" s="15"/>
    </row>
    <row r="19" spans="1:14" ht="37.5" customHeight="1" x14ac:dyDescent="0.15">
      <c r="A19">
        <v>1</v>
      </c>
      <c r="B19" s="10" t="s">
        <v>1579</v>
      </c>
      <c r="C19" s="11" t="s">
        <v>5445</v>
      </c>
      <c r="D19" s="16" t="str">
        <f>MID(B19,1,1)</f>
        <v>う</v>
      </c>
      <c r="E19" s="17" t="str">
        <f>MID(B19,2,1)</f>
        <v>み</v>
      </c>
      <c r="F19" s="17" t="str">
        <f>MID(B19,3,1)</f>
        <v>で</v>
      </c>
      <c r="G19" s="17" t="str">
        <f>MID(B19,4,1)</f>
        <v>貝</v>
      </c>
      <c r="H19" s="17" t="str">
        <f>MID(B19,5,1)</f>
        <v>が</v>
      </c>
      <c r="I19" s="17" t="str">
        <f>MID(B19,6,1)</f>
        <v>ら</v>
      </c>
      <c r="J19" s="17" t="str">
        <f>MID(B19,7,1)</f>
        <v>を</v>
      </c>
      <c r="K19" s="17" t="str">
        <f>MID(B19,8,1)</f>
        <v>ひ</v>
      </c>
      <c r="L19" s="17" t="str">
        <f>MID(B19,9,1)</f>
        <v>ろ</v>
      </c>
      <c r="M19" s="17" t="str">
        <f>MID(B19,10,1)</f>
        <v>う</v>
      </c>
      <c r="N19" s="18" t="str">
        <f>MID(B19,11,1)</f>
        <v/>
      </c>
    </row>
    <row r="20" spans="1:14" ht="37.5" customHeight="1" x14ac:dyDescent="0.15">
      <c r="A20">
        <v>1</v>
      </c>
      <c r="B20" s="10"/>
      <c r="C20" s="12" t="s">
        <v>2390</v>
      </c>
      <c r="D20" s="13"/>
      <c r="E20" s="14"/>
      <c r="F20" s="14"/>
      <c r="G20" s="14" t="s">
        <v>5495</v>
      </c>
      <c r="H20" s="14"/>
      <c r="I20" s="14"/>
      <c r="J20" s="14"/>
      <c r="K20" s="14"/>
      <c r="L20" s="14"/>
      <c r="M20" s="14"/>
      <c r="N20" s="15"/>
    </row>
    <row r="21" spans="1:14" ht="37.5" customHeight="1" x14ac:dyDescent="0.15">
      <c r="A21">
        <v>1</v>
      </c>
      <c r="B21" s="10" t="s">
        <v>1580</v>
      </c>
      <c r="C21" s="11" t="s">
        <v>5446</v>
      </c>
      <c r="D21" s="16" t="str">
        <f>MID(B21,1,1)</f>
        <v>し</v>
      </c>
      <c r="E21" s="17" t="str">
        <f>MID(B21,2,1)</f>
        <v>ょ</v>
      </c>
      <c r="F21" s="17" t="str">
        <f>MID(B21,3,1)</f>
        <v>う</v>
      </c>
      <c r="G21" s="17" t="str">
        <f>MID(B21,4,1)</f>
        <v>学</v>
      </c>
      <c r="H21" s="17" t="str">
        <f>MID(B21,5,1)</f>
        <v>こ</v>
      </c>
      <c r="I21" s="17" t="str">
        <f>MID(B21,6,1)</f>
        <v>う</v>
      </c>
      <c r="J21" s="17" t="str">
        <f>MID(B21,7,1)</f>
        <v/>
      </c>
      <c r="K21" s="17" t="str">
        <f>MID(B21,8,1)</f>
        <v/>
      </c>
      <c r="L21" s="17" t="str">
        <f>MID(B21,9,1)</f>
        <v/>
      </c>
      <c r="M21" s="17" t="str">
        <f>MID(B21,10,1)</f>
        <v/>
      </c>
      <c r="N21" s="18" t="str">
        <f>MID(B21,11,1)</f>
        <v/>
      </c>
    </row>
    <row r="22" spans="1:14" ht="37.5" customHeight="1" x14ac:dyDescent="0.15">
      <c r="A22">
        <v>1</v>
      </c>
      <c r="B22" s="10"/>
      <c r="C22" s="12" t="s">
        <v>2391</v>
      </c>
      <c r="D22" s="13"/>
      <c r="E22" s="14"/>
      <c r="F22" s="14"/>
      <c r="G22" s="14" t="s">
        <v>1074</v>
      </c>
      <c r="H22" s="14"/>
      <c r="I22" s="14"/>
      <c r="J22" s="14"/>
      <c r="K22" s="14"/>
      <c r="L22" s="14"/>
      <c r="M22" s="14"/>
      <c r="N22" s="15"/>
    </row>
    <row r="23" spans="1:14" ht="37.5" customHeight="1" x14ac:dyDescent="0.15">
      <c r="A23">
        <v>1</v>
      </c>
      <c r="B23" s="10" t="s">
        <v>3172</v>
      </c>
      <c r="C23" s="11" t="s">
        <v>5447</v>
      </c>
      <c r="D23" s="16" t="str">
        <f>MID(B23,1,1)</f>
        <v>あ</v>
      </c>
      <c r="E23" s="17" t="str">
        <f>MID(B23,2,1)</f>
        <v>か</v>
      </c>
      <c r="F23" s="17" t="str">
        <f>MID(B23,3,1)</f>
        <v>る</v>
      </c>
      <c r="G23" s="17" t="str">
        <f>MID(B23,4,1)</f>
        <v>く</v>
      </c>
      <c r="H23" s="17" t="str">
        <f>MID(B23,5,1)</f>
        <v>げ</v>
      </c>
      <c r="I23" s="17" t="str">
        <f>MID(B23,6,1)</f>
        <v>ん</v>
      </c>
      <c r="J23" s="17" t="str">
        <f>MID(B23,7,1)</f>
        <v>気</v>
      </c>
      <c r="K23" s="17" t="str">
        <f>MID(B23,8,1)</f>
        <v>な</v>
      </c>
      <c r="L23" s="17" t="str">
        <f>MID(B23,9,1)</f>
        <v>ひ</v>
      </c>
      <c r="M23" s="17" t="str">
        <f>MID(B23,10,1)</f>
        <v>と</v>
      </c>
      <c r="N23" s="18" t="str">
        <f>MID(B23,11,1)</f>
        <v/>
      </c>
    </row>
    <row r="24" spans="1:14" ht="37.5" customHeight="1" x14ac:dyDescent="0.15">
      <c r="A24">
        <v>1</v>
      </c>
      <c r="B24" s="10"/>
      <c r="C24" s="12" t="s">
        <v>2392</v>
      </c>
      <c r="D24" s="13"/>
      <c r="E24" s="14"/>
      <c r="F24" s="14"/>
      <c r="G24" s="14"/>
      <c r="H24" s="14"/>
      <c r="I24" s="14"/>
      <c r="J24" s="14" t="s">
        <v>5500</v>
      </c>
      <c r="K24" s="14"/>
      <c r="L24" s="14"/>
      <c r="M24" s="14"/>
      <c r="N24" s="15"/>
    </row>
    <row r="25" spans="1:14" ht="37.5" customHeight="1" x14ac:dyDescent="0.15">
      <c r="A25">
        <v>1</v>
      </c>
      <c r="B25" s="10" t="s">
        <v>3173</v>
      </c>
      <c r="C25" s="11" t="s">
        <v>5448</v>
      </c>
      <c r="D25" s="16" t="str">
        <f>MID(B25,1,1)</f>
        <v>は</v>
      </c>
      <c r="E25" s="17" t="str">
        <f>MID(B25,2,1)</f>
        <v>ち</v>
      </c>
      <c r="F25" s="17" t="str">
        <f>MID(B25,3,1)</f>
        <v>が</v>
      </c>
      <c r="G25" s="17" t="str">
        <f>MID(B25,4,1)</f>
        <v>つ</v>
      </c>
      <c r="H25" s="17" t="str">
        <f>MID(B25,5,1)</f>
        <v>の</v>
      </c>
      <c r="I25" s="17" t="str">
        <f>MID(B25,6,1)</f>
        <v>つ</v>
      </c>
      <c r="J25" s="17" t="str">
        <f>MID(B25,7,1)</f>
        <v>ぎ</v>
      </c>
      <c r="K25" s="17" t="str">
        <f>MID(B25,8,1)</f>
        <v>は</v>
      </c>
      <c r="L25" s="17" t="str">
        <f>MID(B25,9,1)</f>
        <v>九</v>
      </c>
      <c r="M25" s="17" t="str">
        <f>MID(B25,10,1)</f>
        <v>が</v>
      </c>
      <c r="N25" s="18" t="str">
        <f>MID(B25,11,1)</f>
        <v>つ</v>
      </c>
    </row>
    <row r="26" spans="1:14" ht="37.5" customHeight="1" x14ac:dyDescent="0.15">
      <c r="A26">
        <v>1</v>
      </c>
      <c r="B26" s="10"/>
      <c r="C26" s="12" t="s">
        <v>2393</v>
      </c>
      <c r="D26" s="13"/>
      <c r="E26" s="14"/>
      <c r="F26" s="14"/>
      <c r="G26" s="14"/>
      <c r="H26" s="14"/>
      <c r="I26" s="14"/>
      <c r="J26" s="14"/>
      <c r="K26" s="14"/>
      <c r="L26" s="14" t="s">
        <v>3174</v>
      </c>
      <c r="M26" s="14"/>
      <c r="N26" s="15"/>
    </row>
    <row r="27" spans="1:14" ht="37.5" customHeight="1" x14ac:dyDescent="0.15">
      <c r="A27">
        <v>1</v>
      </c>
      <c r="B27" s="10" t="s">
        <v>3176</v>
      </c>
      <c r="C27" s="11" t="s">
        <v>5449</v>
      </c>
      <c r="D27" s="16" t="str">
        <f>MID(B27,1,1)</f>
        <v>け</v>
      </c>
      <c r="E27" s="17" t="str">
        <f>MID(B27,2,1)</f>
        <v>が</v>
      </c>
      <c r="F27" s="17" t="str">
        <f>MID(B27,3,1)</f>
        <v>で</v>
      </c>
      <c r="G27" s="17" t="str">
        <f>MID(B27,4,1)</f>
        <v>が</v>
      </c>
      <c r="H27" s="17" t="str">
        <f>MID(B27,5,1)</f>
        <v>っ</v>
      </c>
      <c r="I27" s="17" t="str">
        <f>MID(B27,6,1)</f>
        <v>こ</v>
      </c>
      <c r="J27" s="17" t="str">
        <f>MID(B27,7,1)</f>
        <v>う</v>
      </c>
      <c r="K27" s="17" t="str">
        <f>MID(B27,8,1)</f>
        <v>を</v>
      </c>
      <c r="L27" s="17" t="str">
        <f>MID(B27,9,1)</f>
        <v>休</v>
      </c>
      <c r="M27" s="17" t="str">
        <f>MID(B27,10,1)</f>
        <v>む</v>
      </c>
      <c r="N27" s="18" t="str">
        <f>MID(B27,11,1)</f>
        <v/>
      </c>
    </row>
    <row r="28" spans="1:14" ht="37.5" customHeight="1" x14ac:dyDescent="0.15">
      <c r="A28">
        <v>1</v>
      </c>
      <c r="B28" s="10"/>
      <c r="C28" s="12" t="s">
        <v>2394</v>
      </c>
      <c r="D28" s="13"/>
      <c r="E28" s="14"/>
      <c r="F28" s="14"/>
      <c r="G28" s="14"/>
      <c r="H28" s="14"/>
      <c r="I28" s="14"/>
      <c r="J28" s="14"/>
      <c r="K28" s="14"/>
      <c r="L28" s="14" t="s">
        <v>3175</v>
      </c>
      <c r="M28" s="14"/>
      <c r="N28" s="15"/>
    </row>
    <row r="29" spans="1:14" ht="37.5" customHeight="1" x14ac:dyDescent="0.15">
      <c r="A29">
        <v>1</v>
      </c>
      <c r="B29" s="10" t="s">
        <v>3177</v>
      </c>
      <c r="C29" s="11" t="s">
        <v>5450</v>
      </c>
      <c r="D29" s="16" t="str">
        <f>MID(B29,1,1)</f>
        <v>お</v>
      </c>
      <c r="E29" s="17" t="str">
        <f>MID(B29,2,1)</f>
        <v>お</v>
      </c>
      <c r="F29" s="17" t="str">
        <f>MID(B29,3,1)</f>
        <v>玉</v>
      </c>
      <c r="G29" s="17" t="str">
        <f>MID(B29,4,1)</f>
        <v>こ</v>
      </c>
      <c r="H29" s="17" t="str">
        <f>MID(B29,5,1)</f>
        <v>ろ</v>
      </c>
      <c r="I29" s="17" t="str">
        <f>MID(B29,6,1)</f>
        <v>が</v>
      </c>
      <c r="J29" s="17" t="str">
        <f>MID(B29,7,1)</f>
        <v>し</v>
      </c>
      <c r="K29" s="17" t="str">
        <f>MID(B29,8,1)</f>
        <v/>
      </c>
      <c r="L29" s="17" t="str">
        <f>MID(B29,9,1)</f>
        <v/>
      </c>
      <c r="M29" s="17" t="str">
        <f>MID(B29,10,1)</f>
        <v/>
      </c>
      <c r="N29" s="18" t="str">
        <f>MID(B29,11,1)</f>
        <v/>
      </c>
    </row>
    <row r="30" spans="1:14" ht="37.5" customHeight="1" x14ac:dyDescent="0.15">
      <c r="A30">
        <v>1</v>
      </c>
      <c r="B30" s="10"/>
      <c r="C30" s="12" t="s">
        <v>2395</v>
      </c>
      <c r="D30" s="13"/>
      <c r="E30" s="14"/>
      <c r="F30" s="14" t="s">
        <v>3178</v>
      </c>
      <c r="G30" s="14"/>
      <c r="H30" s="14"/>
      <c r="I30" s="14"/>
      <c r="J30" s="14"/>
      <c r="K30" s="14"/>
      <c r="L30" s="14"/>
      <c r="M30" s="14"/>
      <c r="N30" s="15"/>
    </row>
    <row r="31" spans="1:14" ht="37.5" customHeight="1" x14ac:dyDescent="0.15">
      <c r="A31">
        <v>1</v>
      </c>
      <c r="B31" s="10" t="s">
        <v>3643</v>
      </c>
      <c r="C31" s="11" t="s">
        <v>5451</v>
      </c>
      <c r="D31" s="16" t="str">
        <f>MID(B31,1,1)</f>
        <v>い</v>
      </c>
      <c r="E31" s="17" t="str">
        <f>MID(B31,2,1)</f>
        <v>ち</v>
      </c>
      <c r="F31" s="17" t="str">
        <f>MID(B31,3,1)</f>
        <v>ば</v>
      </c>
      <c r="G31" s="17" t="str">
        <f>MID(B31,4,1)</f>
        <v>ん</v>
      </c>
      <c r="H31" s="17" t="str">
        <f>MID(B31,5,1)</f>
        <v>は</v>
      </c>
      <c r="I31" s="17" t="str">
        <f>MID(B31,6,1)</f>
        <v>、</v>
      </c>
      <c r="J31" s="17" t="str">
        <f>MID(B31,7,1)</f>
        <v>金</v>
      </c>
      <c r="K31" s="17" t="str">
        <f>MID(B31,8,1)</f>
        <v>メ</v>
      </c>
      <c r="L31" s="17" t="str">
        <f>MID(B31,9,1)</f>
        <v>ダ</v>
      </c>
      <c r="M31" s="17" t="str">
        <f>MID(B31,10,1)</f>
        <v>ル</v>
      </c>
      <c r="N31" s="18" t="str">
        <f>MID(B31,11,1)</f>
        <v/>
      </c>
    </row>
    <row r="32" spans="1:14" ht="37.5" customHeight="1" x14ac:dyDescent="0.15">
      <c r="A32">
        <v>1</v>
      </c>
      <c r="B32" s="10"/>
      <c r="C32" s="12" t="s">
        <v>2396</v>
      </c>
      <c r="D32" s="13"/>
      <c r="E32" s="14"/>
      <c r="F32" s="14"/>
      <c r="G32" s="14"/>
      <c r="H32" s="14"/>
      <c r="I32" s="14"/>
      <c r="J32" s="14" t="s">
        <v>5501</v>
      </c>
      <c r="K32" s="14"/>
      <c r="L32" s="14"/>
      <c r="M32" s="14"/>
      <c r="N32" s="15"/>
    </row>
    <row r="33" spans="1:14" ht="37.5" customHeight="1" x14ac:dyDescent="0.15">
      <c r="A33">
        <v>1</v>
      </c>
      <c r="B33" s="10" t="s">
        <v>3644</v>
      </c>
      <c r="C33" s="11" t="s">
        <v>5452</v>
      </c>
      <c r="D33" s="16" t="str">
        <f>MID(B33,1,1)</f>
        <v>と</v>
      </c>
      <c r="E33" s="17" t="str">
        <f>MID(B33,2,1)</f>
        <v>り</v>
      </c>
      <c r="F33" s="17" t="str">
        <f>MID(B33,3,1)</f>
        <v>が</v>
      </c>
      <c r="G33" s="17" t="str">
        <f>MID(B33,4,1)</f>
        <v>、</v>
      </c>
      <c r="H33" s="17" t="str">
        <f>MID(B33,5,1)</f>
        <v>空</v>
      </c>
      <c r="I33" s="17" t="str">
        <f>MID(B33,6,1)</f>
        <v>を</v>
      </c>
      <c r="J33" s="17" t="str">
        <f>MID(B33,7,1)</f>
        <v>と</v>
      </c>
      <c r="K33" s="17" t="str">
        <f>MID(B33,8,1)</f>
        <v>ぶ</v>
      </c>
      <c r="L33" s="17" t="str">
        <f>MID(B33,9,1)</f>
        <v/>
      </c>
      <c r="M33" s="17" t="str">
        <f>MID(B33,10,1)</f>
        <v/>
      </c>
      <c r="N33" s="18" t="str">
        <f>MID(B33,11,1)</f>
        <v/>
      </c>
    </row>
    <row r="34" spans="1:14" ht="37.5" customHeight="1" x14ac:dyDescent="0.15">
      <c r="A34">
        <v>1</v>
      </c>
      <c r="B34" s="10"/>
      <c r="C34" s="12" t="s">
        <v>2397</v>
      </c>
      <c r="D34" s="13"/>
      <c r="E34" s="14"/>
      <c r="F34" s="14"/>
      <c r="G34" s="14"/>
      <c r="H34" s="14" t="s">
        <v>2885</v>
      </c>
      <c r="I34" s="14"/>
      <c r="J34" s="14"/>
      <c r="K34" s="14"/>
      <c r="L34" s="14"/>
      <c r="M34" s="14"/>
      <c r="N34" s="15"/>
    </row>
    <row r="35" spans="1:14" ht="37.5" customHeight="1" x14ac:dyDescent="0.15">
      <c r="A35">
        <v>1</v>
      </c>
      <c r="B35" s="10" t="s">
        <v>3646</v>
      </c>
      <c r="C35" s="11" t="s">
        <v>5453</v>
      </c>
      <c r="D35" s="16" t="str">
        <f>MID(B35,1,1)</f>
        <v>よ</v>
      </c>
      <c r="E35" s="17" t="str">
        <f>MID(B35,2,1)</f>
        <v>ぞ</v>
      </c>
      <c r="F35" s="17" t="str">
        <f>MID(B35,3,1)</f>
        <v>ら</v>
      </c>
      <c r="G35" s="17" t="str">
        <f>MID(B35,4,1)</f>
        <v>に</v>
      </c>
      <c r="H35" s="17" t="str">
        <f>MID(B35,5,1)</f>
        <v>は</v>
      </c>
      <c r="I35" s="17" t="str">
        <f>MID(B35,6,1)</f>
        <v>、</v>
      </c>
      <c r="J35" s="17" t="str">
        <f>MID(B35,7,1)</f>
        <v>月</v>
      </c>
      <c r="K35" s="17" t="str">
        <f>MID(B35,8,1)</f>
        <v>と</v>
      </c>
      <c r="L35" s="17" t="str">
        <f>MID(B35,9,1)</f>
        <v>ほ</v>
      </c>
      <c r="M35" s="17" t="str">
        <f>MID(B35,10,1)</f>
        <v>し</v>
      </c>
      <c r="N35" s="18" t="str">
        <f>MID(B35,11,1)</f>
        <v/>
      </c>
    </row>
    <row r="36" spans="1:14" ht="37.5" customHeight="1" x14ac:dyDescent="0.15">
      <c r="A36">
        <v>1</v>
      </c>
      <c r="B36" s="10"/>
      <c r="C36" s="12" t="s">
        <v>2398</v>
      </c>
      <c r="D36" s="13"/>
      <c r="E36" s="14"/>
      <c r="F36" s="14"/>
      <c r="G36" s="14"/>
      <c r="H36" s="14"/>
      <c r="I36" s="14"/>
      <c r="J36" s="14" t="s">
        <v>1076</v>
      </c>
      <c r="K36" s="14"/>
      <c r="L36" s="14"/>
      <c r="M36" s="14"/>
      <c r="N36" s="15"/>
    </row>
    <row r="37" spans="1:14" ht="37.5" customHeight="1" x14ac:dyDescent="0.15">
      <c r="A37">
        <v>1</v>
      </c>
      <c r="B37" s="10" t="s">
        <v>3647</v>
      </c>
      <c r="C37" s="11" t="s">
        <v>5454</v>
      </c>
      <c r="D37" s="16" t="str">
        <f>MID(B37,1,1)</f>
        <v>ワ</v>
      </c>
      <c r="E37" s="17" t="str">
        <f>MID(B37,2,1)</f>
        <v>ン</v>
      </c>
      <c r="F37" s="17" t="str">
        <f>MID(B37,3,1)</f>
        <v>ワ</v>
      </c>
      <c r="G37" s="17" t="str">
        <f>MID(B37,4,1)</f>
        <v>ン</v>
      </c>
      <c r="H37" s="17" t="str">
        <f>MID(B37,5,1)</f>
        <v>と</v>
      </c>
      <c r="I37" s="17" t="str">
        <f>MID(B37,6,1)</f>
        <v>犬</v>
      </c>
      <c r="J37" s="17" t="str">
        <f>MID(B37,7,1)</f>
        <v>が</v>
      </c>
      <c r="K37" s="17" t="str">
        <f>MID(B37,8,1)</f>
        <v>ほ</v>
      </c>
      <c r="L37" s="17" t="str">
        <f>MID(B37,9,1)</f>
        <v>え</v>
      </c>
      <c r="M37" s="17" t="str">
        <f>MID(B37,10,1)</f>
        <v>る</v>
      </c>
      <c r="N37" s="18" t="str">
        <f>MID(B37,11,1)</f>
        <v/>
      </c>
    </row>
    <row r="38" spans="1:14" ht="37.5" customHeight="1" x14ac:dyDescent="0.15">
      <c r="A38">
        <v>1</v>
      </c>
      <c r="B38" s="10"/>
      <c r="C38" s="12" t="s">
        <v>2399</v>
      </c>
      <c r="D38" s="13"/>
      <c r="E38" s="14"/>
      <c r="F38" s="14"/>
      <c r="G38" s="14"/>
      <c r="H38" s="14"/>
      <c r="I38" s="14" t="s">
        <v>2400</v>
      </c>
      <c r="J38" s="14"/>
      <c r="K38" s="14"/>
      <c r="L38" s="14"/>
      <c r="M38" s="14"/>
      <c r="N38" s="15"/>
    </row>
    <row r="39" spans="1:14" ht="37.5" customHeight="1" x14ac:dyDescent="0.15">
      <c r="A39">
        <v>1</v>
      </c>
      <c r="B39" s="10" t="s">
        <v>3648</v>
      </c>
      <c r="C39" s="11" t="s">
        <v>5455</v>
      </c>
      <c r="D39" s="16" t="str">
        <f>MID(B39,1,1)</f>
        <v>み</v>
      </c>
      <c r="E39" s="17" t="str">
        <f>MID(B39,2,1)</f>
        <v>み</v>
      </c>
      <c r="F39" s="17" t="str">
        <f>MID(B39,3,1)</f>
        <v>で</v>
      </c>
      <c r="G39" s="17" t="str">
        <f>MID(B39,4,1)</f>
        <v>き</v>
      </c>
      <c r="H39" s="17" t="str">
        <f>MID(B39,5,1)</f>
        <v>く</v>
      </c>
      <c r="I39" s="17" t="str">
        <f>MID(B39,6,1)</f>
        <v>、</v>
      </c>
      <c r="J39" s="17" t="str">
        <f>MID(B39,7,1)</f>
        <v>め</v>
      </c>
      <c r="K39" s="17" t="str">
        <f>MID(B39,8,1)</f>
        <v>で</v>
      </c>
      <c r="L39" s="17" t="str">
        <f>MID(B39,9,1)</f>
        <v>見</v>
      </c>
      <c r="M39" s="17" t="str">
        <f>MID(B39,10,1)</f>
        <v>る</v>
      </c>
      <c r="N39" s="18" t="str">
        <f>MID(B39,11,1)</f>
        <v/>
      </c>
    </row>
    <row r="40" spans="1:14" ht="37.5" customHeight="1" x14ac:dyDescent="0.15">
      <c r="A40">
        <v>1</v>
      </c>
      <c r="B40" s="10"/>
      <c r="C40" s="12" t="s">
        <v>2401</v>
      </c>
      <c r="D40" s="13"/>
      <c r="E40" s="14"/>
      <c r="F40" s="14"/>
      <c r="G40" s="14"/>
      <c r="H40" s="14"/>
      <c r="I40" s="14"/>
      <c r="J40" s="14"/>
      <c r="K40" s="14"/>
      <c r="L40" s="14" t="s">
        <v>3649</v>
      </c>
      <c r="M40" s="14"/>
      <c r="N40" s="15"/>
    </row>
    <row r="41" spans="1:14" ht="37.5" customHeight="1" x14ac:dyDescent="0.15">
      <c r="A41">
        <v>1</v>
      </c>
      <c r="B41" s="10" t="s">
        <v>3650</v>
      </c>
      <c r="C41" s="11" t="s">
        <v>5456</v>
      </c>
      <c r="D41" s="16" t="str">
        <f>MID(B41,1,1)</f>
        <v>い</v>
      </c>
      <c r="E41" s="17" t="str">
        <f>MID(B41,2,1)</f>
        <v>ち</v>
      </c>
      <c r="F41" s="17" t="str">
        <f>MID(B41,3,1)</f>
        <v>、</v>
      </c>
      <c r="G41" s="17" t="str">
        <f>MID(B41,4,1)</f>
        <v>に</v>
      </c>
      <c r="H41" s="17" t="str">
        <f>MID(B41,5,1)</f>
        <v>、</v>
      </c>
      <c r="I41" s="17" t="str">
        <f>MID(B41,6,1)</f>
        <v>さ</v>
      </c>
      <c r="J41" s="17" t="str">
        <f>MID(B41,7,1)</f>
        <v>ん</v>
      </c>
      <c r="K41" s="17" t="str">
        <f>MID(B41,8,1)</f>
        <v>、</v>
      </c>
      <c r="L41" s="17" t="str">
        <f>MID(B41,9,1)</f>
        <v>し</v>
      </c>
      <c r="M41" s="17" t="str">
        <f>MID(B41,10,1)</f>
        <v>、</v>
      </c>
      <c r="N41" s="18" t="str">
        <f>MID(B41,11,1)</f>
        <v>五</v>
      </c>
    </row>
    <row r="42" spans="1:14" ht="37.5" customHeight="1" x14ac:dyDescent="0.15">
      <c r="A42">
        <v>1</v>
      </c>
      <c r="B42" s="10"/>
      <c r="C42" s="12" t="s">
        <v>1666</v>
      </c>
      <c r="D42" s="13"/>
      <c r="E42" s="14"/>
      <c r="F42" s="14"/>
      <c r="G42" s="14"/>
      <c r="H42" s="14"/>
      <c r="I42" s="14"/>
      <c r="J42" s="14"/>
      <c r="K42" s="14"/>
      <c r="L42" s="14"/>
      <c r="M42" s="14"/>
      <c r="N42" s="15" t="s">
        <v>3651</v>
      </c>
    </row>
    <row r="43" spans="1:14" ht="37.5" customHeight="1" x14ac:dyDescent="0.15">
      <c r="A43">
        <v>1</v>
      </c>
      <c r="B43" s="10" t="s">
        <v>3652</v>
      </c>
      <c r="C43" s="11" t="s">
        <v>5457</v>
      </c>
      <c r="D43" s="16" t="str">
        <f>MID(B43,1,1)</f>
        <v>め</v>
      </c>
      <c r="E43" s="17" t="str">
        <f>MID(B43,2,1)</f>
        <v>で</v>
      </c>
      <c r="F43" s="17" t="str">
        <f>MID(B43,3,1)</f>
        <v>み</v>
      </c>
      <c r="G43" s="17" t="str">
        <f>MID(B43,4,1)</f>
        <v>る</v>
      </c>
      <c r="H43" s="17" t="str">
        <f>MID(B43,5,1)</f>
        <v>、</v>
      </c>
      <c r="I43" s="17" t="str">
        <f>MID(B43,6,1)</f>
        <v>口</v>
      </c>
      <c r="J43" s="17" t="str">
        <f>MID(B43,7,1)</f>
        <v>で</v>
      </c>
      <c r="K43" s="17" t="str">
        <f>MID(B43,8,1)</f>
        <v>し</v>
      </c>
      <c r="L43" s="17" t="str">
        <f>MID(B43,9,1)</f>
        <v>ゃ</v>
      </c>
      <c r="M43" s="17" t="str">
        <f>MID(B43,10,1)</f>
        <v>べ</v>
      </c>
      <c r="N43" s="18" t="str">
        <f>MID(B43,11,1)</f>
        <v>る</v>
      </c>
    </row>
    <row r="44" spans="1:14" ht="37.5" customHeight="1" x14ac:dyDescent="0.15">
      <c r="A44">
        <v>1</v>
      </c>
      <c r="B44" s="10"/>
      <c r="C44" s="12" t="s">
        <v>1667</v>
      </c>
      <c r="D44" s="13"/>
      <c r="E44" s="14"/>
      <c r="F44" s="14"/>
      <c r="G44" s="14"/>
      <c r="H44" s="14"/>
      <c r="I44" s="14" t="s">
        <v>3653</v>
      </c>
      <c r="J44" s="14"/>
      <c r="K44" s="14"/>
      <c r="L44" s="14"/>
      <c r="M44" s="14"/>
      <c r="N44" s="15"/>
    </row>
    <row r="45" spans="1:14" ht="37.5" customHeight="1" x14ac:dyDescent="0.15">
      <c r="A45">
        <v>1</v>
      </c>
      <c r="B45" s="10" t="s">
        <v>3654</v>
      </c>
      <c r="C45" s="11" t="s">
        <v>5458</v>
      </c>
      <c r="D45" s="16" t="str">
        <f>MID(B45,1,1)</f>
        <v>し</v>
      </c>
      <c r="E45" s="17" t="str">
        <f>MID(B45,2,1)</f>
        <v>ょ</v>
      </c>
      <c r="F45" s="17" t="str">
        <f>MID(B45,3,1)</f>
        <v>う</v>
      </c>
      <c r="G45" s="17" t="str">
        <f>MID(B45,4,1)</f>
        <v>が</v>
      </c>
      <c r="H45" s="17" t="str">
        <f>MID(B45,5,1)</f>
        <v>っ</v>
      </c>
      <c r="I45" s="17" t="str">
        <f>MID(B45,6,1)</f>
        <v>校</v>
      </c>
      <c r="J45" s="17" t="str">
        <f>MID(B45,7,1)</f>
        <v>に</v>
      </c>
      <c r="K45" s="17" t="str">
        <f>MID(B45,8,1)</f>
        <v>い</v>
      </c>
      <c r="L45" s="17" t="str">
        <f>MID(B45,9,1)</f>
        <v>く</v>
      </c>
      <c r="M45" s="17" t="str">
        <f>MID(B45,10,1)</f>
        <v/>
      </c>
      <c r="N45" s="18" t="str">
        <f>MID(B45,11,1)</f>
        <v/>
      </c>
    </row>
    <row r="46" spans="1:14" ht="37.5" customHeight="1" x14ac:dyDescent="0.15">
      <c r="A46">
        <v>1</v>
      </c>
      <c r="B46" s="10"/>
      <c r="C46" s="12" t="s">
        <v>1668</v>
      </c>
      <c r="D46" s="13"/>
      <c r="E46" s="14"/>
      <c r="F46" s="14"/>
      <c r="G46" s="14"/>
      <c r="H46" s="14"/>
      <c r="I46" s="14" t="s">
        <v>3655</v>
      </c>
      <c r="J46" s="14"/>
      <c r="K46" s="14"/>
      <c r="L46" s="14"/>
      <c r="M46" s="14"/>
      <c r="N46" s="15"/>
    </row>
    <row r="47" spans="1:14" ht="37.5" customHeight="1" x14ac:dyDescent="0.15">
      <c r="A47">
        <v>1</v>
      </c>
      <c r="B47" s="10" t="s">
        <v>3657</v>
      </c>
      <c r="C47" s="11" t="s">
        <v>5459</v>
      </c>
      <c r="D47" s="16" t="str">
        <f>MID(B47,1,1)</f>
        <v>左</v>
      </c>
      <c r="E47" s="17" t="str">
        <f>MID(B47,2,1)</f>
        <v>の</v>
      </c>
      <c r="F47" s="17" t="str">
        <f>MID(B47,3,1)</f>
        <v>は</v>
      </c>
      <c r="G47" s="17" t="str">
        <f>MID(B47,4,1)</f>
        <v>ん</v>
      </c>
      <c r="H47" s="17" t="str">
        <f>MID(B47,5,1)</f>
        <v>た</v>
      </c>
      <c r="I47" s="17" t="str">
        <f>MID(B47,6,1)</f>
        <v>い</v>
      </c>
      <c r="J47" s="17" t="str">
        <f>MID(B47,7,1)</f>
        <v>は</v>
      </c>
      <c r="K47" s="17" t="str">
        <f>MID(B47,8,1)</f>
        <v>、</v>
      </c>
      <c r="L47" s="17" t="str">
        <f>MID(B47,9,1)</f>
        <v>み</v>
      </c>
      <c r="M47" s="17" t="str">
        <f>MID(B47,10,1)</f>
        <v>ぎ</v>
      </c>
      <c r="N47" s="18" t="str">
        <f>MID(B47,11,1)</f>
        <v/>
      </c>
    </row>
    <row r="48" spans="1:14" ht="37.5" customHeight="1" x14ac:dyDescent="0.15">
      <c r="A48">
        <v>1</v>
      </c>
      <c r="B48" s="10"/>
      <c r="C48" s="12" t="s">
        <v>1669</v>
      </c>
      <c r="D48" s="13" t="s">
        <v>5488</v>
      </c>
      <c r="E48" s="14"/>
      <c r="F48" s="14"/>
      <c r="G48" s="14"/>
      <c r="H48" s="14"/>
      <c r="I48" s="14"/>
      <c r="J48" s="14"/>
      <c r="K48" s="14"/>
      <c r="L48" s="14"/>
      <c r="M48" s="14"/>
      <c r="N48" s="15"/>
    </row>
    <row r="49" spans="1:14" ht="37.5" customHeight="1" x14ac:dyDescent="0.15">
      <c r="A49">
        <v>1</v>
      </c>
      <c r="B49" s="10" t="s">
        <v>1498</v>
      </c>
      <c r="C49" s="11" t="s">
        <v>5460</v>
      </c>
      <c r="D49" s="16" t="str">
        <f>MID(B49,1,1)</f>
        <v>い</v>
      </c>
      <c r="E49" s="17" t="str">
        <f>MID(B49,2,1)</f>
        <v>ち</v>
      </c>
      <c r="F49" s="17" t="str">
        <f>MID(B49,3,1)</f>
        <v>・</v>
      </c>
      <c r="G49" s="17" t="str">
        <f>MID(B49,4,1)</f>
        <v>に</v>
      </c>
      <c r="H49" s="17" t="str">
        <f>MID(B49,5,1)</f>
        <v>・</v>
      </c>
      <c r="I49" s="17" t="str">
        <f>MID(B49,6,1)</f>
        <v>三</v>
      </c>
      <c r="J49" s="17" t="str">
        <f>MID(B49,7,1)</f>
        <v>・</v>
      </c>
      <c r="K49" s="17" t="str">
        <f>MID(B49,8,1)</f>
        <v>し</v>
      </c>
      <c r="L49" s="17" t="str">
        <f>MID(B49,9,1)</f>
        <v>・</v>
      </c>
      <c r="M49" s="17" t="str">
        <f>MID(B49,10,1)</f>
        <v>ご</v>
      </c>
      <c r="N49" s="18" t="str">
        <f>MID(B49,11,1)</f>
        <v/>
      </c>
    </row>
    <row r="50" spans="1:14" ht="37.5" customHeight="1" x14ac:dyDescent="0.15">
      <c r="A50">
        <v>1</v>
      </c>
      <c r="B50" s="10"/>
      <c r="C50" s="12" t="s">
        <v>1670</v>
      </c>
      <c r="D50" s="13"/>
      <c r="E50" s="14"/>
      <c r="F50" s="14"/>
      <c r="G50" s="14"/>
      <c r="H50" s="14"/>
      <c r="I50" s="14" t="s">
        <v>5497</v>
      </c>
      <c r="J50" s="14"/>
      <c r="K50" s="14"/>
      <c r="L50" s="14"/>
      <c r="M50" s="14"/>
      <c r="N50" s="15"/>
    </row>
    <row r="51" spans="1:14" ht="37.5" customHeight="1" x14ac:dyDescent="0.15">
      <c r="A51">
        <v>1</v>
      </c>
      <c r="B51" s="10" t="s">
        <v>1499</v>
      </c>
      <c r="C51" s="11" t="s">
        <v>5461</v>
      </c>
      <c r="D51" s="16" t="str">
        <f>MID(B51,1,1)</f>
        <v>ふ</v>
      </c>
      <c r="E51" s="17" t="str">
        <f>MID(B51,2,1)</f>
        <v>じ</v>
      </c>
      <c r="F51" s="17" t="str">
        <f>MID(B51,3,1)</f>
        <v>山</v>
      </c>
      <c r="G51" s="17" t="str">
        <f>MID(B51,4,1)</f>
        <v>は</v>
      </c>
      <c r="H51" s="17" t="str">
        <f>MID(B51,5,1)</f>
        <v>、</v>
      </c>
      <c r="I51" s="17" t="str">
        <f>MID(B51,6,1)</f>
        <v>た</v>
      </c>
      <c r="J51" s="17" t="str">
        <f>MID(B51,7,1)</f>
        <v>か</v>
      </c>
      <c r="K51" s="17" t="str">
        <f>MID(B51,8,1)</f>
        <v>い</v>
      </c>
      <c r="L51" s="17" t="str">
        <f>MID(B51,9,1)</f>
        <v>山</v>
      </c>
      <c r="M51" s="17" t="str">
        <f>MID(B51,10,1)</f>
        <v>で</v>
      </c>
      <c r="N51" s="18" t="str">
        <f>MID(B51,11,1)</f>
        <v>す</v>
      </c>
    </row>
    <row r="52" spans="1:14" ht="37.5" customHeight="1" x14ac:dyDescent="0.15">
      <c r="A52">
        <v>1</v>
      </c>
      <c r="B52" s="10"/>
      <c r="C52" s="12" t="s">
        <v>1671</v>
      </c>
      <c r="D52" s="13"/>
      <c r="E52" s="14"/>
      <c r="F52" s="14" t="s">
        <v>1500</v>
      </c>
      <c r="G52" s="14"/>
      <c r="H52" s="14"/>
      <c r="I52" s="14"/>
      <c r="J52" s="14"/>
      <c r="K52" s="14"/>
      <c r="L52" s="14" t="s">
        <v>1501</v>
      </c>
      <c r="M52" s="14"/>
      <c r="N52" s="15"/>
    </row>
    <row r="53" spans="1:14" ht="37.5" customHeight="1" x14ac:dyDescent="0.15">
      <c r="A53">
        <v>1</v>
      </c>
      <c r="B53" s="10" t="s">
        <v>1502</v>
      </c>
      <c r="C53" s="11" t="s">
        <v>5462</v>
      </c>
      <c r="D53" s="16" t="str">
        <f>MID(B53,1,1)</f>
        <v>お</v>
      </c>
      <c r="E53" s="17" t="str">
        <f>MID(B53,2,1)</f>
        <v>や</v>
      </c>
      <c r="F53" s="17" t="str">
        <f>MID(B53,3,1)</f>
        <v>と</v>
      </c>
      <c r="G53" s="17" t="str">
        <f>MID(B53,4,1)</f>
        <v>子</v>
      </c>
      <c r="H53" s="17" t="str">
        <f>MID(B53,5,1)</f>
        <v>ど</v>
      </c>
      <c r="I53" s="17" t="str">
        <f>MID(B53,6,1)</f>
        <v>も</v>
      </c>
      <c r="J53" s="17" t="str">
        <f>MID(B53,7,1)</f>
        <v/>
      </c>
      <c r="K53" s="17" t="str">
        <f>MID(B53,8,1)</f>
        <v/>
      </c>
      <c r="L53" s="17" t="str">
        <f>MID(B53,9,1)</f>
        <v/>
      </c>
      <c r="M53" s="17" t="str">
        <f>MID(B53,10,1)</f>
        <v/>
      </c>
      <c r="N53" s="18" t="str">
        <f>MID(B53,11,1)</f>
        <v/>
      </c>
    </row>
    <row r="54" spans="1:14" ht="37.5" customHeight="1" x14ac:dyDescent="0.15">
      <c r="A54">
        <v>1</v>
      </c>
      <c r="B54" s="10"/>
      <c r="C54" s="12" t="s">
        <v>1672</v>
      </c>
      <c r="D54" s="13"/>
      <c r="E54" s="14"/>
      <c r="F54" s="14"/>
      <c r="G54" s="14" t="s">
        <v>1503</v>
      </c>
      <c r="H54" s="14"/>
      <c r="I54" s="14"/>
      <c r="J54" s="14"/>
      <c r="K54" s="14"/>
      <c r="L54" s="14"/>
      <c r="M54" s="14"/>
      <c r="N54" s="15"/>
    </row>
    <row r="55" spans="1:14" ht="37.5" customHeight="1" x14ac:dyDescent="0.15">
      <c r="A55">
        <v>1</v>
      </c>
      <c r="B55" s="10" t="s">
        <v>1504</v>
      </c>
      <c r="C55" s="11" t="s">
        <v>5463</v>
      </c>
      <c r="D55" s="16" t="str">
        <f>MID(B55,1,1)</f>
        <v>い</v>
      </c>
      <c r="E55" s="17" t="str">
        <f>MID(B55,2,1)</f>
        <v>ち</v>
      </c>
      <c r="F55" s="17" t="str">
        <f>MID(B55,3,1)</f>
        <v>・</v>
      </c>
      <c r="G55" s="17" t="str">
        <f>MID(B55,4,1)</f>
        <v>に</v>
      </c>
      <c r="H55" s="17" t="str">
        <f>MID(B55,5,1)</f>
        <v>・</v>
      </c>
      <c r="I55" s="17" t="str">
        <f>MID(B55,6,1)</f>
        <v>さ</v>
      </c>
      <c r="J55" s="17" t="str">
        <f>MID(B55,7,1)</f>
        <v>ん</v>
      </c>
      <c r="K55" s="17" t="str">
        <f>MID(B55,8,1)</f>
        <v>・</v>
      </c>
      <c r="L55" s="17" t="str">
        <f>MID(B55,9,1)</f>
        <v>四</v>
      </c>
      <c r="M55" s="17" t="str">
        <f>MID(B55,10,1)</f>
        <v>・</v>
      </c>
      <c r="N55" s="18" t="str">
        <f>MID(B55,11,1)</f>
        <v>ご</v>
      </c>
    </row>
    <row r="56" spans="1:14" ht="37.5" customHeight="1" x14ac:dyDescent="0.15">
      <c r="A56">
        <v>1</v>
      </c>
      <c r="B56" s="10"/>
      <c r="C56" s="12" t="s">
        <v>1673</v>
      </c>
      <c r="D56" s="13"/>
      <c r="E56" s="14"/>
      <c r="F56" s="14"/>
      <c r="G56" s="14"/>
      <c r="H56" s="14"/>
      <c r="I56" s="14"/>
      <c r="J56" s="14"/>
      <c r="K56" s="14"/>
      <c r="L56" s="14" t="s">
        <v>1505</v>
      </c>
      <c r="M56" s="14"/>
      <c r="N56" s="15"/>
    </row>
    <row r="57" spans="1:14" ht="37.5" customHeight="1" x14ac:dyDescent="0.15">
      <c r="A57">
        <v>1</v>
      </c>
      <c r="B57" s="10" t="s">
        <v>12</v>
      </c>
      <c r="C57" s="11" t="s">
        <v>5464</v>
      </c>
      <c r="D57" s="16" t="str">
        <f>MID(B57,1,1)</f>
        <v>は</v>
      </c>
      <c r="E57" s="17" t="str">
        <f>MID(B57,2,1)</f>
        <v>り</v>
      </c>
      <c r="F57" s="17" t="str">
        <f>MID(B57,3,1)</f>
        <v>の</v>
      </c>
      <c r="G57" s="17" t="str">
        <f>MID(B57,4,1)</f>
        <v>あ</v>
      </c>
      <c r="H57" s="17" t="str">
        <f>MID(B57,5,1)</f>
        <v>な</v>
      </c>
      <c r="I57" s="17" t="str">
        <f>MID(B57,6,1)</f>
        <v>に</v>
      </c>
      <c r="J57" s="17" t="str">
        <f>MID(B57,7,1)</f>
        <v>糸</v>
      </c>
      <c r="K57" s="17" t="str">
        <f>MID(B57,8,1)</f>
        <v>を</v>
      </c>
      <c r="L57" s="17" t="str">
        <f>MID(B57,9,1)</f>
        <v>と</v>
      </c>
      <c r="M57" s="17" t="str">
        <f>MID(B57,10,1)</f>
        <v>お</v>
      </c>
      <c r="N57" s="18" t="str">
        <f>MID(B57,11,1)</f>
        <v>す</v>
      </c>
    </row>
    <row r="58" spans="1:14" ht="37.5" customHeight="1" x14ac:dyDescent="0.15">
      <c r="A58">
        <v>1</v>
      </c>
      <c r="B58" s="10"/>
      <c r="C58" s="12" t="s">
        <v>1674</v>
      </c>
      <c r="D58" s="13"/>
      <c r="E58" s="14"/>
      <c r="F58" s="14"/>
      <c r="G58" s="14"/>
      <c r="H58" s="14"/>
      <c r="I58" s="14"/>
      <c r="J58" s="14" t="s">
        <v>1651</v>
      </c>
      <c r="K58" s="14"/>
      <c r="L58" s="14"/>
      <c r="M58" s="14"/>
      <c r="N58" s="15"/>
    </row>
    <row r="59" spans="1:14" ht="37.5" customHeight="1" x14ac:dyDescent="0.15">
      <c r="A59">
        <v>1</v>
      </c>
      <c r="B59" s="10" t="s">
        <v>1506</v>
      </c>
      <c r="C59" s="11" t="s">
        <v>5465</v>
      </c>
      <c r="D59" s="16" t="str">
        <f>MID(B59,1,1)</f>
        <v>か</v>
      </c>
      <c r="E59" s="17" t="str">
        <f>MID(B59,2,1)</f>
        <v>ん</v>
      </c>
      <c r="F59" s="17" t="str">
        <f>MID(B59,3,1)</f>
        <v>字</v>
      </c>
      <c r="G59" s="17" t="str">
        <f>MID(B59,4,1)</f>
        <v>を</v>
      </c>
      <c r="H59" s="17" t="str">
        <f>MID(B59,5,1)</f>
        <v>た</v>
      </c>
      <c r="I59" s="17" t="str">
        <f>MID(B59,6,1)</f>
        <v>だ</v>
      </c>
      <c r="J59" s="17" t="str">
        <f>MID(B59,7,1)</f>
        <v>し</v>
      </c>
      <c r="K59" s="17" t="str">
        <f>MID(B59,8,1)</f>
        <v>く</v>
      </c>
      <c r="L59" s="17" t="str">
        <f>MID(B59,9,1)</f>
        <v>か</v>
      </c>
      <c r="M59" s="17" t="str">
        <f>MID(B59,10,1)</f>
        <v>く</v>
      </c>
      <c r="N59" s="18" t="str">
        <f>MID(B59,11,1)</f>
        <v/>
      </c>
    </row>
    <row r="60" spans="1:14" ht="37.5" customHeight="1" x14ac:dyDescent="0.15">
      <c r="A60">
        <v>1</v>
      </c>
      <c r="B60" s="10"/>
      <c r="C60" s="12" t="s">
        <v>1165</v>
      </c>
      <c r="D60" s="13"/>
      <c r="E60" s="14"/>
      <c r="F60" s="14" t="s">
        <v>5493</v>
      </c>
      <c r="G60" s="14"/>
      <c r="H60" s="14"/>
      <c r="I60" s="14"/>
      <c r="J60" s="14"/>
      <c r="K60" s="14"/>
      <c r="L60" s="14"/>
      <c r="M60" s="14"/>
      <c r="N60" s="15"/>
    </row>
    <row r="61" spans="1:14" ht="37.5" customHeight="1" x14ac:dyDescent="0.15">
      <c r="A61">
        <v>1</v>
      </c>
      <c r="B61" s="10" t="s">
        <v>13</v>
      </c>
      <c r="C61" s="11" t="s">
        <v>5466</v>
      </c>
      <c r="D61" s="16" t="str">
        <f>MID(B61,1,1)</f>
        <v>う</v>
      </c>
      <c r="E61" s="17" t="str">
        <f>MID(B61,2,1)</f>
        <v>さ</v>
      </c>
      <c r="F61" s="17" t="str">
        <f>MID(B61,3,1)</f>
        <v>ぎ</v>
      </c>
      <c r="G61" s="17" t="str">
        <f>MID(B61,4,1)</f>
        <v>の</v>
      </c>
      <c r="H61" s="17" t="str">
        <f>MID(B61,5,1)</f>
        <v>耳</v>
      </c>
      <c r="I61" s="17" t="str">
        <f>MID(B61,6,1)</f>
        <v>は</v>
      </c>
      <c r="J61" s="17" t="str">
        <f>MID(B61,7,1)</f>
        <v>、</v>
      </c>
      <c r="K61" s="17" t="str">
        <f>MID(B61,8,1)</f>
        <v>な</v>
      </c>
      <c r="L61" s="17" t="str">
        <f>MID(B61,9,1)</f>
        <v>が</v>
      </c>
      <c r="M61" s="17" t="str">
        <f>MID(B61,10,1)</f>
        <v>い</v>
      </c>
      <c r="N61" s="18" t="str">
        <f>MID(B61,11,1)</f>
        <v/>
      </c>
    </row>
    <row r="62" spans="1:14" ht="37.5" customHeight="1" x14ac:dyDescent="0.15">
      <c r="A62">
        <v>1</v>
      </c>
      <c r="B62" s="10"/>
      <c r="C62" s="12" t="s">
        <v>1166</v>
      </c>
      <c r="D62" s="13"/>
      <c r="E62" s="14"/>
      <c r="F62" s="14"/>
      <c r="G62" s="14"/>
      <c r="H62" s="14" t="s">
        <v>220</v>
      </c>
      <c r="I62" s="14"/>
      <c r="J62" s="14"/>
      <c r="K62" s="14"/>
      <c r="L62" s="14"/>
      <c r="M62" s="14"/>
      <c r="N62" s="15"/>
    </row>
    <row r="63" spans="1:14" ht="37.5" customHeight="1" x14ac:dyDescent="0.15">
      <c r="A63">
        <v>1</v>
      </c>
      <c r="B63" s="10" t="s">
        <v>1507</v>
      </c>
      <c r="C63" s="11" t="s">
        <v>5467</v>
      </c>
      <c r="D63" s="16" t="str">
        <f>MID(B63,1,1)</f>
        <v>ご</v>
      </c>
      <c r="E63" s="17" t="str">
        <f>MID(B63,2,1)</f>
        <v>・</v>
      </c>
      <c r="F63" s="17" t="str">
        <f>MID(B63,3,1)</f>
        <v>ろ</v>
      </c>
      <c r="G63" s="17" t="str">
        <f>MID(B63,4,1)</f>
        <v>く</v>
      </c>
      <c r="H63" s="17" t="str">
        <f>MID(B63,5,1)</f>
        <v>・</v>
      </c>
      <c r="I63" s="17" t="str">
        <f>MID(B63,6,1)</f>
        <v>七</v>
      </c>
      <c r="J63" s="17" t="str">
        <f>MID(B63,7,1)</f>
        <v>・</v>
      </c>
      <c r="K63" s="17" t="str">
        <f>MID(B63,8,1)</f>
        <v>は</v>
      </c>
      <c r="L63" s="17" t="str">
        <f>MID(B63,9,1)</f>
        <v>ち</v>
      </c>
      <c r="M63" s="17" t="str">
        <f>MID(B63,10,1)</f>
        <v>・</v>
      </c>
      <c r="N63" s="18" t="str">
        <f>MID(B63,11,1)</f>
        <v>く</v>
      </c>
    </row>
    <row r="64" spans="1:14" ht="37.5" customHeight="1" x14ac:dyDescent="0.15">
      <c r="A64">
        <v>1</v>
      </c>
      <c r="B64" s="10"/>
      <c r="C64" s="12" t="s">
        <v>1167</v>
      </c>
      <c r="D64" s="13"/>
      <c r="E64" s="14"/>
      <c r="F64" s="14"/>
      <c r="G64" s="14"/>
      <c r="H64" s="14"/>
      <c r="I64" s="14" t="s">
        <v>218</v>
      </c>
      <c r="J64" s="14"/>
      <c r="K64" s="14"/>
      <c r="L64" s="14"/>
      <c r="M64" s="14"/>
      <c r="N64" s="15"/>
    </row>
    <row r="65" spans="1:14" ht="37.5" customHeight="1" x14ac:dyDescent="0.15">
      <c r="A65">
        <v>1</v>
      </c>
      <c r="B65" s="10" t="s">
        <v>1508</v>
      </c>
      <c r="C65" s="11" t="s">
        <v>5468</v>
      </c>
      <c r="D65" s="16" t="str">
        <f>MID(B65,1,1)</f>
        <v>じ</v>
      </c>
      <c r="E65" s="17" t="str">
        <f>MID(B65,2,1)</f>
        <v>て</v>
      </c>
      <c r="F65" s="17" t="str">
        <f>MID(B65,3,1)</f>
        <v>ん</v>
      </c>
      <c r="G65" s="17" t="str">
        <f>MID(B65,4,1)</f>
        <v>車</v>
      </c>
      <c r="H65" s="17" t="str">
        <f>MID(B65,5,1)</f>
        <v>に</v>
      </c>
      <c r="I65" s="17" t="str">
        <f>MID(B65,6,1)</f>
        <v>の</v>
      </c>
      <c r="J65" s="17" t="str">
        <f>MID(B65,7,1)</f>
        <v>る</v>
      </c>
      <c r="K65" s="17" t="str">
        <f>MID(B65,8,1)</f>
        <v/>
      </c>
      <c r="L65" s="17" t="str">
        <f>MID(B65,9,1)</f>
        <v/>
      </c>
      <c r="M65" s="17" t="str">
        <f>MID(B65,10,1)</f>
        <v/>
      </c>
      <c r="N65" s="18" t="str">
        <f>MID(B65,11,1)</f>
        <v/>
      </c>
    </row>
    <row r="66" spans="1:14" ht="37.5" customHeight="1" x14ac:dyDescent="0.15">
      <c r="A66">
        <v>1</v>
      </c>
      <c r="B66" s="10"/>
      <c r="C66" s="12" t="s">
        <v>1168</v>
      </c>
      <c r="D66" s="13"/>
      <c r="E66" s="14"/>
      <c r="F66" s="14"/>
      <c r="G66" s="14" t="s">
        <v>1655</v>
      </c>
      <c r="H66" s="14"/>
      <c r="I66" s="14"/>
      <c r="J66" s="14"/>
      <c r="K66" s="14"/>
      <c r="L66" s="14"/>
      <c r="M66" s="14"/>
      <c r="N66" s="15"/>
    </row>
    <row r="67" spans="1:14" ht="37.5" customHeight="1" x14ac:dyDescent="0.15">
      <c r="A67">
        <v>1</v>
      </c>
      <c r="B67" s="10" t="s">
        <v>1509</v>
      </c>
      <c r="C67" s="11" t="s">
        <v>5469</v>
      </c>
      <c r="D67" s="16" t="str">
        <f>MID(B67,1,1)</f>
        <v>お</v>
      </c>
      <c r="E67" s="17" t="str">
        <f>MID(B67,2,1)</f>
        <v>手</v>
      </c>
      <c r="F67" s="17" t="str">
        <f>MID(B67,3,1)</f>
        <v>が</v>
      </c>
      <c r="G67" s="17" t="str">
        <f>MID(B67,4,1)</f>
        <v>み</v>
      </c>
      <c r="H67" s="17" t="str">
        <f>MID(B67,5,1)</f>
        <v>を</v>
      </c>
      <c r="I67" s="17" t="str">
        <f>MID(B67,6,1)</f>
        <v>か</v>
      </c>
      <c r="J67" s="17" t="str">
        <f>MID(B67,7,1)</f>
        <v>く</v>
      </c>
      <c r="K67" s="17" t="str">
        <f>MID(B67,8,1)</f>
        <v/>
      </c>
      <c r="L67" s="17" t="str">
        <f>MID(B67,9,1)</f>
        <v/>
      </c>
      <c r="M67" s="17" t="str">
        <f>MID(B67,10,1)</f>
        <v/>
      </c>
      <c r="N67" s="18" t="str">
        <f>MID(B67,11,1)</f>
        <v/>
      </c>
    </row>
    <row r="68" spans="1:14" ht="37.5" customHeight="1" x14ac:dyDescent="0.15">
      <c r="A68">
        <v>1</v>
      </c>
      <c r="B68" s="10"/>
      <c r="C68" s="12" t="s">
        <v>1169</v>
      </c>
      <c r="D68" s="13"/>
      <c r="E68" s="14" t="s">
        <v>1510</v>
      </c>
      <c r="F68" s="14"/>
      <c r="G68" s="14"/>
      <c r="H68" s="14"/>
      <c r="I68" s="14"/>
      <c r="J68" s="14"/>
      <c r="K68" s="14"/>
      <c r="L68" s="14"/>
      <c r="M68" s="14"/>
      <c r="N68" s="15"/>
    </row>
    <row r="69" spans="1:14" ht="37.5" customHeight="1" x14ac:dyDescent="0.15">
      <c r="A69">
        <v>1</v>
      </c>
      <c r="B69" s="10" t="s">
        <v>1511</v>
      </c>
      <c r="C69" s="11" t="s">
        <v>5470</v>
      </c>
      <c r="D69" s="16" t="str">
        <f>MID(B69,1,1)</f>
        <v>十</v>
      </c>
      <c r="E69" s="17" t="str">
        <f>MID(B69,2,1)</f>
        <v>・</v>
      </c>
      <c r="F69" s="17" t="str">
        <f>MID(B69,3,1)</f>
        <v>き</v>
      </c>
      <c r="G69" s="17" t="str">
        <f>MID(B69,4,1)</f>
        <v>ゅ</v>
      </c>
      <c r="H69" s="17" t="str">
        <f>MID(B69,5,1)</f>
        <v>う</v>
      </c>
      <c r="I69" s="17" t="str">
        <f>MID(B69,6,1)</f>
        <v>・</v>
      </c>
      <c r="J69" s="17" t="str">
        <f>MID(B69,7,1)</f>
        <v>は</v>
      </c>
      <c r="K69" s="17" t="str">
        <f>MID(B69,8,1)</f>
        <v>ち</v>
      </c>
      <c r="L69" s="17" t="str">
        <f>MID(B69,9,1)</f>
        <v>・</v>
      </c>
      <c r="M69" s="17" t="str">
        <f>MID(B69,10,1)</f>
        <v>し</v>
      </c>
      <c r="N69" s="18" t="str">
        <f>MID(B69,11,1)</f>
        <v>ち</v>
      </c>
    </row>
    <row r="70" spans="1:14" ht="37.5" customHeight="1" x14ac:dyDescent="0.15">
      <c r="A70">
        <v>1</v>
      </c>
      <c r="B70" s="10"/>
      <c r="C70" s="12" t="s">
        <v>1919</v>
      </c>
      <c r="D70" s="13" t="s">
        <v>1512</v>
      </c>
      <c r="E70" s="14"/>
      <c r="F70" s="14"/>
      <c r="G70" s="14"/>
      <c r="H70" s="14"/>
      <c r="I70" s="14"/>
      <c r="J70" s="14"/>
      <c r="K70" s="14"/>
      <c r="L70" s="14"/>
      <c r="M70" s="14"/>
      <c r="N70" s="15"/>
    </row>
    <row r="71" spans="1:14" ht="37.5" customHeight="1" x14ac:dyDescent="0.15">
      <c r="A71">
        <v>1</v>
      </c>
      <c r="B71" s="10" t="s">
        <v>1513</v>
      </c>
      <c r="C71" s="11" t="s">
        <v>5471</v>
      </c>
      <c r="D71" s="16" t="str">
        <f>MID(B71,1,1)</f>
        <v>い</v>
      </c>
      <c r="E71" s="17" t="str">
        <f>MID(B71,2,1)</f>
        <v>り</v>
      </c>
      <c r="F71" s="17" t="str">
        <f>MID(B71,3,1)</f>
        <v>ぐ</v>
      </c>
      <c r="G71" s="17" t="str">
        <f>MID(B71,4,1)</f>
        <v>ち</v>
      </c>
      <c r="H71" s="17" t="str">
        <f>MID(B71,5,1)</f>
        <v>と</v>
      </c>
      <c r="I71" s="17" t="str">
        <f>MID(B71,6,1)</f>
        <v>出</v>
      </c>
      <c r="J71" s="17" t="str">
        <f>MID(B71,7,1)</f>
        <v>ぐ</v>
      </c>
      <c r="K71" s="17" t="str">
        <f>MID(B71,8,1)</f>
        <v>ち</v>
      </c>
      <c r="L71" s="17" t="str">
        <f>MID(B71,9,1)</f>
        <v/>
      </c>
      <c r="M71" s="17" t="str">
        <f>MID(B71,10,1)</f>
        <v/>
      </c>
      <c r="N71" s="18" t="str">
        <f>MID(B71,11,1)</f>
        <v/>
      </c>
    </row>
    <row r="72" spans="1:14" ht="37.5" customHeight="1" x14ac:dyDescent="0.15">
      <c r="A72">
        <v>1</v>
      </c>
      <c r="B72" s="10"/>
      <c r="C72" s="12" t="s">
        <v>1920</v>
      </c>
      <c r="D72" s="13"/>
      <c r="E72" s="14"/>
      <c r="F72" s="14"/>
      <c r="G72" s="14"/>
      <c r="H72" s="14"/>
      <c r="I72" s="14" t="s">
        <v>5498</v>
      </c>
      <c r="J72" s="14"/>
      <c r="K72" s="14"/>
      <c r="L72" s="14"/>
      <c r="M72" s="14"/>
      <c r="N72" s="15"/>
    </row>
    <row r="73" spans="1:14" ht="37.5" customHeight="1" x14ac:dyDescent="0.15">
      <c r="A73">
        <v>1</v>
      </c>
      <c r="B73" s="10" t="s">
        <v>1514</v>
      </c>
      <c r="C73" s="11" t="s">
        <v>5472</v>
      </c>
      <c r="D73" s="16" t="str">
        <f>MID(B73,1,1)</f>
        <v>お</v>
      </c>
      <c r="E73" s="17" t="str">
        <f>MID(B73,2,1)</f>
        <v>と</v>
      </c>
      <c r="F73" s="17" t="str">
        <f>MID(B73,3,1)</f>
        <v>こ</v>
      </c>
      <c r="G73" s="17" t="str">
        <f>MID(B73,4,1)</f>
        <v>の</v>
      </c>
      <c r="H73" s="17" t="str">
        <f>MID(B73,5,1)</f>
        <v>こ</v>
      </c>
      <c r="I73" s="17" t="str">
        <f>MID(B73,6,1)</f>
        <v>と</v>
      </c>
      <c r="J73" s="17" t="str">
        <f>MID(B73,7,1)</f>
        <v>女</v>
      </c>
      <c r="K73" s="17" t="str">
        <f>MID(B73,8,1)</f>
        <v>の</v>
      </c>
      <c r="L73" s="17" t="str">
        <f>MID(B73,9,1)</f>
        <v>こ</v>
      </c>
      <c r="M73" s="17" t="str">
        <f>MID(B73,10,1)</f>
        <v/>
      </c>
      <c r="N73" s="18" t="str">
        <f>MID(B73,11,1)</f>
        <v/>
      </c>
    </row>
    <row r="74" spans="1:14" ht="37.5" customHeight="1" x14ac:dyDescent="0.15">
      <c r="A74">
        <v>1</v>
      </c>
      <c r="B74" s="10"/>
      <c r="C74" s="12" t="s">
        <v>1921</v>
      </c>
      <c r="D74" s="13"/>
      <c r="E74" s="14"/>
      <c r="F74" s="14"/>
      <c r="G74" s="14"/>
      <c r="H74" s="14"/>
      <c r="I74" s="14"/>
      <c r="J74" s="14" t="s">
        <v>3106</v>
      </c>
      <c r="K74" s="14"/>
      <c r="L74" s="14"/>
      <c r="M74" s="14"/>
      <c r="N74" s="15"/>
    </row>
    <row r="75" spans="1:14" ht="37.5" customHeight="1" x14ac:dyDescent="0.15">
      <c r="A75">
        <v>1</v>
      </c>
      <c r="B75" s="10" t="s">
        <v>1515</v>
      </c>
      <c r="C75" s="11" t="s">
        <v>5473</v>
      </c>
      <c r="D75" s="16" t="str">
        <f>MID(B75,1,1)</f>
        <v>小</v>
      </c>
      <c r="E75" s="17" t="str">
        <f>MID(B75,2,1)</f>
        <v>さ</v>
      </c>
      <c r="F75" s="17" t="str">
        <f>MID(B75,3,1)</f>
        <v>い</v>
      </c>
      <c r="G75" s="17" t="str">
        <f>MID(B75,4,1)</f>
        <v>・</v>
      </c>
      <c r="H75" s="17" t="str">
        <f>MID(B75,5,1)</f>
        <v>お</v>
      </c>
      <c r="I75" s="17" t="str">
        <f>MID(B75,6,1)</f>
        <v>お</v>
      </c>
      <c r="J75" s="17" t="str">
        <f>MID(B75,7,1)</f>
        <v>き</v>
      </c>
      <c r="K75" s="17" t="str">
        <f>MID(B75,8,1)</f>
        <v>い</v>
      </c>
      <c r="L75" s="17" t="str">
        <f>MID(B75,9,1)</f>
        <v/>
      </c>
      <c r="M75" s="17" t="str">
        <f>MID(B75,10,1)</f>
        <v/>
      </c>
      <c r="N75" s="18" t="str">
        <f>MID(B75,11,1)</f>
        <v/>
      </c>
    </row>
    <row r="76" spans="1:14" ht="37.5" customHeight="1" x14ac:dyDescent="0.15">
      <c r="A76">
        <v>1</v>
      </c>
      <c r="B76" s="10"/>
      <c r="C76" s="12" t="s">
        <v>1922</v>
      </c>
      <c r="D76" s="13" t="s">
        <v>5489</v>
      </c>
      <c r="E76" s="14"/>
      <c r="F76" s="14"/>
      <c r="G76" s="14"/>
      <c r="H76" s="14"/>
      <c r="I76" s="14"/>
      <c r="J76" s="14"/>
      <c r="K76" s="14"/>
      <c r="L76" s="14"/>
      <c r="M76" s="14"/>
      <c r="N76" s="15"/>
    </row>
    <row r="77" spans="1:14" ht="37.5" customHeight="1" x14ac:dyDescent="0.15">
      <c r="A77">
        <v>1</v>
      </c>
      <c r="B77" s="10" t="s">
        <v>3691</v>
      </c>
      <c r="C77" s="11" t="s">
        <v>5474</v>
      </c>
      <c r="D77" s="16" t="str">
        <f>MID(B77,1,1)</f>
        <v>上</v>
      </c>
      <c r="E77" s="17" t="str">
        <f>MID(B77,2,1)</f>
        <v>・</v>
      </c>
      <c r="F77" s="17" t="str">
        <f>MID(B77,3,1)</f>
        <v>し</v>
      </c>
      <c r="G77" s="17" t="str">
        <f>MID(B77,4,1)</f>
        <v>た</v>
      </c>
      <c r="H77" s="17" t="str">
        <f>MID(B77,5,1)</f>
        <v/>
      </c>
      <c r="I77" s="17" t="str">
        <f>MID(B77,6,1)</f>
        <v/>
      </c>
      <c r="J77" s="17" t="str">
        <f>MID(B77,7,1)</f>
        <v/>
      </c>
      <c r="K77" s="17" t="str">
        <f>MID(B77,8,1)</f>
        <v/>
      </c>
      <c r="L77" s="17" t="str">
        <f>MID(B77,9,1)</f>
        <v/>
      </c>
      <c r="M77" s="17" t="str">
        <f>MID(B77,10,1)</f>
        <v/>
      </c>
      <c r="N77" s="18" t="str">
        <f>MID(B77,11,1)</f>
        <v/>
      </c>
    </row>
    <row r="78" spans="1:14" ht="37.5" customHeight="1" x14ac:dyDescent="0.15">
      <c r="A78">
        <v>1</v>
      </c>
      <c r="B78" s="10"/>
      <c r="C78" s="12" t="s">
        <v>1923</v>
      </c>
      <c r="D78" s="13" t="s">
        <v>1516</v>
      </c>
      <c r="E78" s="14"/>
      <c r="F78" s="14"/>
      <c r="G78" s="14"/>
      <c r="H78" s="14"/>
      <c r="I78" s="14"/>
      <c r="J78" s="14"/>
      <c r="K78" s="14"/>
      <c r="L78" s="14"/>
      <c r="M78" s="14"/>
      <c r="N78" s="15"/>
    </row>
    <row r="79" spans="1:14" ht="37.5" customHeight="1" x14ac:dyDescent="0.15">
      <c r="A79">
        <v>1</v>
      </c>
      <c r="B79" s="10" t="s">
        <v>3690</v>
      </c>
      <c r="C79" s="11" t="s">
        <v>5475</v>
      </c>
      <c r="D79" s="16" t="str">
        <f>MID(B79,1,1)</f>
        <v>森</v>
      </c>
      <c r="E79" s="17" t="str">
        <f>MID(B79,2,1)</f>
        <v>の</v>
      </c>
      <c r="F79" s="17" t="str">
        <f>MID(B79,3,1)</f>
        <v>く</v>
      </c>
      <c r="G79" s="17" t="str">
        <f>MID(B79,4,1)</f>
        <v>ま</v>
      </c>
      <c r="H79" s="17" t="str">
        <f>MID(B79,5,1)</f>
        <v>さ</v>
      </c>
      <c r="I79" s="17" t="str">
        <f>MID(B79,6,1)</f>
        <v>ん</v>
      </c>
      <c r="J79" s="17" t="str">
        <f>MID(B79,7,1)</f>
        <v>・</v>
      </c>
      <c r="K79" s="17" t="str">
        <f>MID(B79,8,1)</f>
        <v>森</v>
      </c>
      <c r="L79" s="17" t="str">
        <f>MID(B79,9,1)</f>
        <v>り</v>
      </c>
      <c r="M79" s="17" t="str">
        <f>MID(B79,10,1)</f>
        <v>ん</v>
      </c>
      <c r="N79" s="18" t="str">
        <f>MID(B79,11,1)</f>
        <v/>
      </c>
    </row>
    <row r="80" spans="1:14" ht="37.5" customHeight="1" x14ac:dyDescent="0.15">
      <c r="A80">
        <v>1</v>
      </c>
      <c r="B80" s="10"/>
      <c r="C80" s="12" t="s">
        <v>1924</v>
      </c>
      <c r="D80" s="13" t="s">
        <v>219</v>
      </c>
      <c r="E80" s="14"/>
      <c r="F80" s="14"/>
      <c r="G80" s="14"/>
      <c r="H80" s="14"/>
      <c r="I80" s="14"/>
      <c r="J80" s="14"/>
      <c r="K80" s="14" t="s">
        <v>1660</v>
      </c>
      <c r="L80" s="14"/>
      <c r="M80" s="14"/>
      <c r="N80" s="15"/>
    </row>
    <row r="81" spans="1:14" ht="37.5" customHeight="1" x14ac:dyDescent="0.15">
      <c r="A81">
        <v>1</v>
      </c>
      <c r="B81" s="10" t="s">
        <v>14</v>
      </c>
      <c r="C81" s="11" t="s">
        <v>5476</v>
      </c>
      <c r="D81" s="16" t="str">
        <f>MID(B81,1,1)</f>
        <v>人</v>
      </c>
      <c r="E81" s="17" t="str">
        <f>MID(B81,2,1)</f>
        <v>げ</v>
      </c>
      <c r="F81" s="17" t="str">
        <f>MID(B81,3,1)</f>
        <v>ん</v>
      </c>
      <c r="G81" s="17" t="str">
        <f>MID(B81,4,1)</f>
        <v>・</v>
      </c>
      <c r="H81" s="17" t="str">
        <f>MID(B81,5,1)</f>
        <v>人</v>
      </c>
      <c r="I81" s="17" t="str">
        <f>MID(B81,6,1)</f>
        <v>生</v>
      </c>
      <c r="J81" s="17" t="str">
        <f>MID(B81,7,1)</f>
        <v>・</v>
      </c>
      <c r="K81" s="17" t="str">
        <f>MID(B81,8,1)</f>
        <v>人</v>
      </c>
      <c r="L81" s="17" t="str">
        <f>MID(B81,9,1)</f>
        <v>に</v>
      </c>
      <c r="M81" s="17" t="str">
        <f>MID(B81,10,1)</f>
        <v>あ</v>
      </c>
      <c r="N81" s="18" t="str">
        <f>MID(B81,11,1)</f>
        <v>う</v>
      </c>
    </row>
    <row r="82" spans="1:14" ht="37.5" customHeight="1" x14ac:dyDescent="0.15">
      <c r="A82">
        <v>1</v>
      </c>
      <c r="B82" s="10"/>
      <c r="C82" s="12" t="s">
        <v>1925</v>
      </c>
      <c r="D82" s="13" t="s">
        <v>120</v>
      </c>
      <c r="E82" s="14"/>
      <c r="F82" s="14"/>
      <c r="G82" s="14"/>
      <c r="H82" s="14" t="s">
        <v>1064</v>
      </c>
      <c r="I82" s="14" t="s">
        <v>5499</v>
      </c>
      <c r="J82" s="14"/>
      <c r="K82" s="14" t="s">
        <v>5143</v>
      </c>
      <c r="L82" s="14"/>
      <c r="M82" s="14"/>
      <c r="N82" s="15"/>
    </row>
    <row r="83" spans="1:14" ht="37.5" customHeight="1" x14ac:dyDescent="0.15">
      <c r="A83">
        <v>1</v>
      </c>
      <c r="B83" s="10" t="s">
        <v>3645</v>
      </c>
      <c r="C83" s="11" t="s">
        <v>5477</v>
      </c>
      <c r="D83" s="16" t="str">
        <f>MID(B83,1,1)</f>
        <v>水</v>
      </c>
      <c r="E83" s="17" t="str">
        <f>MID(B83,2,1)</f>
        <v>ど</v>
      </c>
      <c r="F83" s="17" t="str">
        <f>MID(B83,3,1)</f>
        <v>う</v>
      </c>
      <c r="G83" s="17" t="str">
        <f>MID(B83,4,1)</f>
        <v>の</v>
      </c>
      <c r="H83" s="17" t="str">
        <f>MID(B83,5,1)</f>
        <v>水</v>
      </c>
      <c r="I83" s="17" t="str">
        <f>MID(B83,6,1)</f>
        <v>を</v>
      </c>
      <c r="J83" s="17" t="str">
        <f>MID(B83,7,1)</f>
        <v>の</v>
      </c>
      <c r="K83" s="17" t="str">
        <f>MID(B83,8,1)</f>
        <v>む</v>
      </c>
      <c r="L83" s="17" t="str">
        <f>MID(B83,9,1)</f>
        <v/>
      </c>
      <c r="M83" s="17" t="str">
        <f>MID(B83,10,1)</f>
        <v/>
      </c>
      <c r="N83" s="18" t="str">
        <f>MID(B83,11,1)</f>
        <v/>
      </c>
    </row>
    <row r="84" spans="1:14" ht="37.5" customHeight="1" x14ac:dyDescent="0.15">
      <c r="A84">
        <v>1</v>
      </c>
      <c r="B84" s="10"/>
      <c r="C84" s="12" t="s">
        <v>1926</v>
      </c>
      <c r="D84" s="13" t="s">
        <v>5490</v>
      </c>
      <c r="E84" s="14"/>
      <c r="F84" s="14"/>
      <c r="G84" s="14"/>
      <c r="H84" s="14" t="s">
        <v>1046</v>
      </c>
      <c r="I84" s="14"/>
      <c r="J84" s="14"/>
      <c r="K84" s="14"/>
      <c r="L84" s="14"/>
      <c r="M84" s="14"/>
      <c r="N84" s="15"/>
    </row>
    <row r="85" spans="1:14" ht="37.5" customHeight="1" x14ac:dyDescent="0.15">
      <c r="A85">
        <v>1</v>
      </c>
      <c r="B85" s="10" t="s">
        <v>1679</v>
      </c>
      <c r="C85" s="11" t="s">
        <v>5478</v>
      </c>
      <c r="D85" s="16" t="str">
        <f>MID(B85,1,1)</f>
        <v>ま</v>
      </c>
      <c r="E85" s="17" t="str">
        <f>MID(B85,2,1)</f>
        <v>ち</v>
      </c>
      <c r="F85" s="17" t="str">
        <f>MID(B85,3,1)</f>
        <v>が</v>
      </c>
      <c r="G85" s="17" t="str">
        <f>MID(B85,4,1)</f>
        <v>い</v>
      </c>
      <c r="H85" s="17" t="str">
        <f>MID(B85,5,1)</f>
        <v>を</v>
      </c>
      <c r="I85" s="17" t="str">
        <f>MID(B85,6,1)</f>
        <v>正</v>
      </c>
      <c r="J85" s="17" t="str">
        <f>MID(B85,7,1)</f>
        <v>し</v>
      </c>
      <c r="K85" s="17" t="str">
        <f>MID(B85,8,1)</f>
        <v>く</v>
      </c>
      <c r="L85" s="17" t="str">
        <f>MID(B85,9,1)</f>
        <v>な</v>
      </c>
      <c r="M85" s="17" t="str">
        <f>MID(B85,10,1)</f>
        <v>お</v>
      </c>
      <c r="N85" s="18" t="str">
        <f>MID(B85,11,1)</f>
        <v>す</v>
      </c>
    </row>
    <row r="86" spans="1:14" ht="37.5" customHeight="1" x14ac:dyDescent="0.15">
      <c r="A86">
        <v>1</v>
      </c>
      <c r="B86" s="10"/>
      <c r="C86" s="12" t="s">
        <v>1927</v>
      </c>
      <c r="D86" s="13"/>
      <c r="E86" s="14"/>
      <c r="F86" s="14"/>
      <c r="G86" s="14"/>
      <c r="H86" s="14"/>
      <c r="I86" s="14" t="s">
        <v>1680</v>
      </c>
      <c r="J86" s="14"/>
      <c r="K86" s="14"/>
      <c r="L86" s="14"/>
      <c r="M86" s="14"/>
      <c r="N86" s="15"/>
    </row>
    <row r="87" spans="1:14" ht="37.5" customHeight="1" x14ac:dyDescent="0.15">
      <c r="A87">
        <v>1</v>
      </c>
      <c r="B87" s="10" t="s">
        <v>1682</v>
      </c>
      <c r="C87" s="11" t="s">
        <v>5479</v>
      </c>
      <c r="D87" s="16" t="str">
        <f>MID(B87,1,1)</f>
        <v>い</v>
      </c>
      <c r="E87" s="17" t="str">
        <f>MID(B87,2,1)</f>
        <v>ち</v>
      </c>
      <c r="F87" s="17" t="str">
        <f>MID(B87,3,1)</f>
        <v>ね</v>
      </c>
      <c r="G87" s="17" t="str">
        <f>MID(B87,4,1)</f>
        <v>ん</v>
      </c>
      <c r="H87" s="17" t="str">
        <f>MID(B87,5,1)</f>
        <v>生</v>
      </c>
      <c r="I87" s="17" t="str">
        <f>MID(B87,6,1)</f>
        <v>の</v>
      </c>
      <c r="J87" s="17" t="str">
        <f>MID(B87,7,1)</f>
        <v>せ</v>
      </c>
      <c r="K87" s="17" t="str">
        <f>MID(B87,8,1)</f>
        <v>ん</v>
      </c>
      <c r="L87" s="17" t="str">
        <f>MID(B87,9,1)</f>
        <v>生</v>
      </c>
      <c r="M87" s="17" t="str">
        <f>MID(B87,10,1)</f>
        <v/>
      </c>
      <c r="N87" s="18" t="str">
        <f>MID(B87,11,1)</f>
        <v/>
      </c>
    </row>
    <row r="88" spans="1:14" ht="37.5" customHeight="1" x14ac:dyDescent="0.15">
      <c r="A88">
        <v>1</v>
      </c>
      <c r="B88" s="10"/>
      <c r="C88" s="12" t="s">
        <v>1928</v>
      </c>
      <c r="D88" s="13"/>
      <c r="E88" s="14"/>
      <c r="F88" s="14"/>
      <c r="G88" s="14"/>
      <c r="H88" s="14" t="s">
        <v>1681</v>
      </c>
      <c r="I88" s="14"/>
      <c r="J88" s="14"/>
      <c r="K88" s="14"/>
      <c r="L88" s="14" t="s">
        <v>1681</v>
      </c>
      <c r="M88" s="14"/>
      <c r="N88" s="15"/>
    </row>
    <row r="89" spans="1:14" ht="37.5" customHeight="1" x14ac:dyDescent="0.15">
      <c r="A89">
        <v>1</v>
      </c>
      <c r="B89" s="10" t="s">
        <v>1683</v>
      </c>
      <c r="C89" s="11" t="s">
        <v>5480</v>
      </c>
      <c r="D89" s="16" t="str">
        <f>MID(B89,1,1)</f>
        <v>あ</v>
      </c>
      <c r="E89" s="17" t="str">
        <f>MID(B89,2,1)</f>
        <v>か</v>
      </c>
      <c r="F89" s="17" t="str">
        <f>MID(B89,3,1)</f>
        <v>し</v>
      </c>
      <c r="G89" s="17" t="str">
        <f>MID(B89,4,1)</f>
        <v>ん</v>
      </c>
      <c r="H89" s="17" t="str">
        <f>MID(B89,5,1)</f>
        <v>ご</v>
      </c>
      <c r="I89" s="17" t="str">
        <f>MID(B89,6,1)</f>
        <v>う</v>
      </c>
      <c r="J89" s="17" t="str">
        <f>MID(B89,7,1)</f>
        <v>が</v>
      </c>
      <c r="K89" s="17" t="str">
        <f>MID(B89,8,1)</f>
        <v>青</v>
      </c>
      <c r="L89" s="17" t="str">
        <f>MID(B89,9,1)</f>
        <v>に</v>
      </c>
      <c r="M89" s="17" t="str">
        <f>MID(B89,10,1)</f>
        <v>な</v>
      </c>
      <c r="N89" s="18" t="str">
        <f>MID(B89,11,1)</f>
        <v>る</v>
      </c>
    </row>
    <row r="90" spans="1:14" ht="37.5" customHeight="1" x14ac:dyDescent="0.15">
      <c r="A90">
        <v>1</v>
      </c>
      <c r="B90" s="10"/>
      <c r="C90" s="12" t="s">
        <v>1929</v>
      </c>
      <c r="D90" s="13"/>
      <c r="E90" s="14"/>
      <c r="F90" s="14"/>
      <c r="G90" s="14"/>
      <c r="H90" s="14"/>
      <c r="I90" s="14"/>
      <c r="J90" s="14"/>
      <c r="K90" s="14" t="s">
        <v>5502</v>
      </c>
      <c r="L90" s="14"/>
      <c r="M90" s="14"/>
      <c r="N90" s="15"/>
    </row>
    <row r="91" spans="1:14" ht="37.5" customHeight="1" x14ac:dyDescent="0.15">
      <c r="A91">
        <v>1</v>
      </c>
      <c r="B91" s="10" t="s">
        <v>1684</v>
      </c>
      <c r="C91" s="11" t="s">
        <v>5481</v>
      </c>
      <c r="D91" s="16" t="str">
        <f>MID(B91,1,1)</f>
        <v>夕</v>
      </c>
      <c r="E91" s="17" t="str">
        <f>MID(B91,2,1)</f>
        <v>や</v>
      </c>
      <c r="F91" s="17" t="str">
        <f>MID(B91,3,1)</f>
        <v>け</v>
      </c>
      <c r="G91" s="17" t="str">
        <f>MID(B91,4,1)</f>
        <v>・</v>
      </c>
      <c r="H91" s="17" t="str">
        <f>MID(B91,5,1)</f>
        <v>こ</v>
      </c>
      <c r="I91" s="17" t="str">
        <f>MID(B91,6,1)</f>
        <v>や</v>
      </c>
      <c r="J91" s="17" t="str">
        <f>MID(B91,7,1)</f>
        <v>け</v>
      </c>
      <c r="K91" s="17" t="str">
        <f>MID(B91,8,1)</f>
        <v/>
      </c>
      <c r="L91" s="17" t="str">
        <f>MID(B91,9,1)</f>
        <v/>
      </c>
      <c r="M91" s="17" t="str">
        <f>MID(B91,10,1)</f>
        <v/>
      </c>
      <c r="N91" s="18" t="str">
        <f>MID(B91,11,1)</f>
        <v/>
      </c>
    </row>
    <row r="92" spans="1:14" ht="37.5" customHeight="1" x14ac:dyDescent="0.15">
      <c r="A92">
        <v>1</v>
      </c>
      <c r="B92" s="10"/>
      <c r="C92" s="12" t="s">
        <v>1930</v>
      </c>
      <c r="D92" s="13" t="s">
        <v>5491</v>
      </c>
      <c r="E92" s="14"/>
      <c r="F92" s="14"/>
      <c r="G92" s="14"/>
      <c r="H92" s="14"/>
      <c r="I92" s="14"/>
      <c r="J92" s="14"/>
      <c r="K92" s="14"/>
      <c r="L92" s="14"/>
      <c r="M92" s="14"/>
      <c r="N92" s="15"/>
    </row>
    <row r="93" spans="1:14" ht="37.5" customHeight="1" x14ac:dyDescent="0.15">
      <c r="A93">
        <v>1</v>
      </c>
      <c r="B93" s="10" t="s">
        <v>1685</v>
      </c>
      <c r="C93" s="11" t="s">
        <v>5482</v>
      </c>
      <c r="D93" s="16" t="str">
        <f>MID(B93,1,1)</f>
        <v>石</v>
      </c>
      <c r="E93" s="17" t="str">
        <f>MID(B93,2,1)</f>
        <v>こ</v>
      </c>
      <c r="F93" s="17" t="str">
        <f>MID(B93,3,1)</f>
        <v>ろ</v>
      </c>
      <c r="G93" s="17" t="str">
        <f>MID(B93,4,1)</f>
        <v>を</v>
      </c>
      <c r="H93" s="17" t="str">
        <f>MID(B93,5,1)</f>
        <v>ひ</v>
      </c>
      <c r="I93" s="17" t="str">
        <f>MID(B93,6,1)</f>
        <v>ろ</v>
      </c>
      <c r="J93" s="17" t="str">
        <f>MID(B93,7,1)</f>
        <v>う</v>
      </c>
      <c r="K93" s="17" t="str">
        <f>MID(B93,8,1)</f>
        <v/>
      </c>
      <c r="L93" s="17" t="str">
        <f>MID(B93,9,1)</f>
        <v/>
      </c>
      <c r="M93" s="17" t="str">
        <f>MID(B93,10,1)</f>
        <v/>
      </c>
      <c r="N93" s="18" t="str">
        <f>MID(B93,11,1)</f>
        <v/>
      </c>
    </row>
    <row r="94" spans="1:14" ht="37.5" customHeight="1" x14ac:dyDescent="0.15">
      <c r="A94">
        <v>1</v>
      </c>
      <c r="B94" s="10"/>
      <c r="C94" s="12" t="s">
        <v>1931</v>
      </c>
      <c r="D94" s="13" t="s">
        <v>1042</v>
      </c>
      <c r="E94" s="14"/>
      <c r="F94" s="14"/>
      <c r="G94" s="14"/>
      <c r="H94" s="14"/>
      <c r="I94" s="14"/>
      <c r="J94" s="14"/>
      <c r="K94" s="14"/>
      <c r="L94" s="14"/>
      <c r="M94" s="14"/>
      <c r="N94" s="15"/>
    </row>
    <row r="95" spans="1:14" ht="37.5" customHeight="1" x14ac:dyDescent="0.15">
      <c r="A95">
        <v>1</v>
      </c>
      <c r="B95" s="10" t="s">
        <v>1686</v>
      </c>
      <c r="C95" s="11" t="s">
        <v>5483</v>
      </c>
      <c r="D95" s="16" t="str">
        <f>MID(B95,1,1)</f>
        <v>赤</v>
      </c>
      <c r="E95" s="17" t="str">
        <f>MID(B95,2,1)</f>
        <v>し</v>
      </c>
      <c r="F95" s="17" t="str">
        <f>MID(B95,3,1)</f>
        <v>ん</v>
      </c>
      <c r="G95" s="17" t="str">
        <f>MID(B95,4,1)</f>
        <v>ご</v>
      </c>
      <c r="H95" s="17" t="str">
        <f>MID(B95,5,1)</f>
        <v>う</v>
      </c>
      <c r="I95" s="17" t="str">
        <f>MID(B95,6,1)</f>
        <v>で</v>
      </c>
      <c r="J95" s="17" t="str">
        <f>MID(B95,7,1)</f>
        <v>と</v>
      </c>
      <c r="K95" s="17" t="str">
        <f>MID(B95,8,1)</f>
        <v>ま</v>
      </c>
      <c r="L95" s="17" t="str">
        <f>MID(B95,9,1)</f>
        <v>る</v>
      </c>
      <c r="M95" s="17" t="str">
        <f>MID(B95,10,1)</f>
        <v/>
      </c>
      <c r="N95" s="18" t="str">
        <f>MID(B95,11,1)</f>
        <v/>
      </c>
    </row>
    <row r="96" spans="1:14" ht="37.5" customHeight="1" x14ac:dyDescent="0.15">
      <c r="A96">
        <v>1</v>
      </c>
      <c r="B96" s="10"/>
      <c r="C96" s="12" t="s">
        <v>1932</v>
      </c>
      <c r="D96" s="13" t="s">
        <v>5492</v>
      </c>
      <c r="E96" s="14"/>
      <c r="F96" s="14"/>
      <c r="G96" s="14"/>
      <c r="H96" s="14"/>
      <c r="I96" s="14"/>
      <c r="J96" s="14"/>
      <c r="K96" s="14"/>
      <c r="L96" s="14"/>
      <c r="M96" s="14"/>
      <c r="N96" s="15"/>
    </row>
    <row r="97" spans="1:14" ht="37.5" customHeight="1" x14ac:dyDescent="0.15">
      <c r="A97">
        <v>1</v>
      </c>
      <c r="B97" s="10" t="s">
        <v>1687</v>
      </c>
      <c r="C97" s="11" t="s">
        <v>5484</v>
      </c>
      <c r="D97" s="16" t="str">
        <f>MID(B97,1,1)</f>
        <v>千</v>
      </c>
      <c r="E97" s="17" t="str">
        <f>MID(B97,2,1)</f>
        <v>ば</v>
      </c>
      <c r="F97" s="17" t="str">
        <f>MID(B97,3,1)</f>
        <v>づ</v>
      </c>
      <c r="G97" s="17" t="str">
        <f>MID(B97,4,1)</f>
        <v>る</v>
      </c>
      <c r="H97" s="17" t="str">
        <f>MID(B97,5,1)</f>
        <v>を</v>
      </c>
      <c r="I97" s="17" t="str">
        <f>MID(B97,6,1)</f>
        <v>お</v>
      </c>
      <c r="J97" s="17" t="str">
        <f>MID(B97,7,1)</f>
        <v>る</v>
      </c>
      <c r="K97" s="17" t="str">
        <f>MID(B97,8,1)</f>
        <v/>
      </c>
      <c r="L97" s="17" t="str">
        <f>MID(B97,9,1)</f>
        <v/>
      </c>
      <c r="M97" s="17" t="str">
        <f>MID(B97,10,1)</f>
        <v/>
      </c>
      <c r="N97" s="18" t="str">
        <f>MID(B97,11,1)</f>
        <v/>
      </c>
    </row>
    <row r="98" spans="1:14" ht="37.5" customHeight="1" x14ac:dyDescent="0.15">
      <c r="A98">
        <v>1</v>
      </c>
      <c r="B98" s="10"/>
      <c r="C98" s="12" t="s">
        <v>1933</v>
      </c>
      <c r="D98" s="13" t="s">
        <v>110</v>
      </c>
      <c r="E98" s="14"/>
      <c r="F98" s="14"/>
      <c r="G98" s="14"/>
      <c r="H98" s="14"/>
      <c r="I98" s="14"/>
      <c r="J98" s="14"/>
      <c r="K98" s="14"/>
      <c r="L98" s="14"/>
      <c r="M98" s="14"/>
      <c r="N98" s="15"/>
    </row>
    <row r="99" spans="1:14" ht="37.5" customHeight="1" x14ac:dyDescent="0.15">
      <c r="A99">
        <v>1</v>
      </c>
      <c r="B99" s="10" t="s">
        <v>1688</v>
      </c>
      <c r="C99" s="11" t="s">
        <v>5485</v>
      </c>
      <c r="D99" s="16" t="str">
        <f>MID(B99,1,1)</f>
        <v>川</v>
      </c>
      <c r="E99" s="17" t="str">
        <f>MID(B99,2,1)</f>
        <v>に</v>
      </c>
      <c r="F99" s="17" t="str">
        <f>MID(B99,3,1)</f>
        <v>、</v>
      </c>
      <c r="G99" s="17" t="str">
        <f>MID(B99,4,1)</f>
        <v>は</v>
      </c>
      <c r="H99" s="17" t="str">
        <f>MID(B99,5,1)</f>
        <v>し</v>
      </c>
      <c r="I99" s="17" t="str">
        <f>MID(B99,6,1)</f>
        <v>を</v>
      </c>
      <c r="J99" s="17" t="str">
        <f>MID(B99,7,1)</f>
        <v>か</v>
      </c>
      <c r="K99" s="17" t="str">
        <f>MID(B99,8,1)</f>
        <v>け</v>
      </c>
      <c r="L99" s="17" t="str">
        <f>MID(B99,9,1)</f>
        <v>る</v>
      </c>
      <c r="M99" s="17" t="str">
        <f>MID(B99,10,1)</f>
        <v/>
      </c>
      <c r="N99" s="18" t="str">
        <f>MID(B99,11,1)</f>
        <v/>
      </c>
    </row>
    <row r="100" spans="1:14" ht="37.5" customHeight="1" x14ac:dyDescent="0.15">
      <c r="A100">
        <v>1</v>
      </c>
      <c r="B100" s="10"/>
      <c r="C100" s="12" t="s">
        <v>1934</v>
      </c>
      <c r="D100" s="13" t="s">
        <v>3064</v>
      </c>
      <c r="E100" s="14"/>
      <c r="F100" s="14"/>
      <c r="G100" s="14"/>
      <c r="H100" s="14"/>
      <c r="I100" s="14"/>
      <c r="J100" s="14"/>
      <c r="K100" s="14"/>
      <c r="L100" s="14"/>
      <c r="M100" s="14"/>
      <c r="N100" s="15"/>
    </row>
    <row r="101" spans="1:14" ht="37.5" customHeight="1" x14ac:dyDescent="0.15">
      <c r="A101">
        <v>1</v>
      </c>
      <c r="B101" s="10" t="s">
        <v>1689</v>
      </c>
      <c r="C101" s="11" t="s">
        <v>5503</v>
      </c>
      <c r="D101" s="16" t="str">
        <f>MID(B101,1,1)</f>
        <v>先</v>
      </c>
      <c r="E101" s="17" t="str">
        <f>MID(B101,2,1)</f>
        <v>せ</v>
      </c>
      <c r="F101" s="17" t="str">
        <f>MID(B101,3,1)</f>
        <v>い</v>
      </c>
      <c r="G101" s="17" t="str">
        <f>MID(B101,4,1)</f>
        <v>が</v>
      </c>
      <c r="H101" s="17" t="str">
        <f>MID(B101,5,1)</f>
        <v>、</v>
      </c>
      <c r="I101" s="17" t="str">
        <f>MID(B101,6,1)</f>
        <v>じ</v>
      </c>
      <c r="J101" s="17" t="str">
        <f>MID(B101,7,1)</f>
        <v>を</v>
      </c>
      <c r="K101" s="17" t="str">
        <f>MID(B101,8,1)</f>
        <v>お</v>
      </c>
      <c r="L101" s="17" t="str">
        <f>MID(B101,9,1)</f>
        <v>し</v>
      </c>
      <c r="M101" s="17" t="str">
        <f>MID(B101,10,1)</f>
        <v>え</v>
      </c>
      <c r="N101" s="18" t="str">
        <f>MID(B101,11,1)</f>
        <v>る</v>
      </c>
    </row>
    <row r="102" spans="1:14" ht="37.5" customHeight="1" x14ac:dyDescent="0.15">
      <c r="A102">
        <v>1</v>
      </c>
      <c r="B102" s="10"/>
      <c r="C102" s="12" t="s">
        <v>1211</v>
      </c>
      <c r="D102" s="13" t="s">
        <v>110</v>
      </c>
      <c r="E102" s="14"/>
      <c r="F102" s="14"/>
      <c r="G102" s="14"/>
      <c r="H102" s="14"/>
      <c r="I102" s="14"/>
      <c r="J102" s="14"/>
      <c r="K102" s="14"/>
      <c r="L102" s="14"/>
      <c r="M102" s="14"/>
      <c r="N102" s="15"/>
    </row>
    <row r="103" spans="1:14" ht="37.5" customHeight="1" x14ac:dyDescent="0.15">
      <c r="A103">
        <v>1</v>
      </c>
      <c r="B103" s="10" t="s">
        <v>1691</v>
      </c>
      <c r="C103" s="11" t="s">
        <v>5504</v>
      </c>
      <c r="D103" s="16" t="str">
        <f>MID(B103,1,1)</f>
        <v>と</v>
      </c>
      <c r="E103" s="17" t="str">
        <f>MID(B103,2,1)</f>
        <v>り</v>
      </c>
      <c r="F103" s="17" t="str">
        <f>MID(B103,3,1)</f>
        <v>は</v>
      </c>
      <c r="G103" s="17" t="str">
        <f>MID(B103,4,1)</f>
        <v>、</v>
      </c>
      <c r="H103" s="17" t="str">
        <f>MID(B103,5,1)</f>
        <v>早</v>
      </c>
      <c r="I103" s="17" t="str">
        <f>MID(B103,6,1)</f>
        <v>お</v>
      </c>
      <c r="J103" s="17" t="str">
        <f>MID(B103,7,1)</f>
        <v>き</v>
      </c>
      <c r="K103" s="17" t="str">
        <f>MID(B103,8,1)</f>
        <v>で</v>
      </c>
      <c r="L103" s="17" t="str">
        <f>MID(B103,9,1)</f>
        <v>す</v>
      </c>
      <c r="M103" s="17" t="str">
        <f>MID(B103,10,1)</f>
        <v/>
      </c>
      <c r="N103" s="18" t="str">
        <f>MID(B103,11,1)</f>
        <v/>
      </c>
    </row>
    <row r="104" spans="1:14" ht="37.5" customHeight="1" x14ac:dyDescent="0.15">
      <c r="A104">
        <v>1</v>
      </c>
      <c r="B104" s="10"/>
      <c r="C104" s="12" t="s">
        <v>1212</v>
      </c>
      <c r="D104" s="13"/>
      <c r="E104" s="14"/>
      <c r="F104" s="14"/>
      <c r="G104" s="14"/>
      <c r="H104" s="14" t="s">
        <v>1692</v>
      </c>
      <c r="I104" s="14"/>
      <c r="J104" s="14"/>
      <c r="K104" s="14"/>
      <c r="L104" s="14"/>
      <c r="M104" s="14"/>
      <c r="N104" s="15"/>
    </row>
    <row r="105" spans="1:14" ht="37.5" customHeight="1" x14ac:dyDescent="0.15">
      <c r="A105">
        <v>1</v>
      </c>
      <c r="B105" s="10" t="s">
        <v>1693</v>
      </c>
      <c r="C105" s="11" t="s">
        <v>5505</v>
      </c>
      <c r="D105" s="16" t="str">
        <f>MID(B105,1,1)</f>
        <v>草</v>
      </c>
      <c r="E105" s="17" t="str">
        <f>MID(B105,2,1)</f>
        <v>む</v>
      </c>
      <c r="F105" s="17" t="str">
        <f>MID(B105,3,1)</f>
        <v>ら</v>
      </c>
      <c r="G105" s="17" t="str">
        <f>MID(B105,4,1)</f>
        <v>で</v>
      </c>
      <c r="H105" s="17" t="str">
        <f>MID(B105,5,1)</f>
        <v>む</v>
      </c>
      <c r="I105" s="17" t="str">
        <f>MID(B105,6,1)</f>
        <v>し</v>
      </c>
      <c r="J105" s="17" t="str">
        <f>MID(B105,7,1)</f>
        <v>を</v>
      </c>
      <c r="K105" s="17" t="str">
        <f>MID(B105,8,1)</f>
        <v>さ</v>
      </c>
      <c r="L105" s="17" t="str">
        <f>MID(B105,9,1)</f>
        <v>が</v>
      </c>
      <c r="M105" s="17" t="str">
        <f>MID(B105,10,1)</f>
        <v>す</v>
      </c>
      <c r="N105" s="18" t="str">
        <f>MID(B105,11,1)</f>
        <v/>
      </c>
    </row>
    <row r="106" spans="1:14" ht="37.5" customHeight="1" x14ac:dyDescent="0.15">
      <c r="A106">
        <v>1</v>
      </c>
      <c r="B106" s="10"/>
      <c r="C106" s="12" t="s">
        <v>1213</v>
      </c>
      <c r="D106" s="13" t="s">
        <v>221</v>
      </c>
      <c r="E106" s="14"/>
      <c r="F106" s="14"/>
      <c r="G106" s="14"/>
      <c r="H106" s="14"/>
      <c r="I106" s="14"/>
      <c r="J106" s="14"/>
      <c r="K106" s="14"/>
      <c r="L106" s="14"/>
      <c r="M106" s="14"/>
      <c r="N106" s="15"/>
    </row>
    <row r="107" spans="1:14" ht="37.5" customHeight="1" x14ac:dyDescent="0.15">
      <c r="A107">
        <v>1</v>
      </c>
      <c r="B107" s="10" t="s">
        <v>1694</v>
      </c>
      <c r="C107" s="11" t="s">
        <v>5506</v>
      </c>
      <c r="D107" s="16" t="str">
        <f>MID(B107,1,1)</f>
        <v>て</v>
      </c>
      <c r="E107" s="17" t="str">
        <f>MID(B107,2,1)</f>
        <v>で</v>
      </c>
      <c r="F107" s="17" t="str">
        <f>MID(B107,3,1)</f>
        <v>な</v>
      </c>
      <c r="G107" s="17" t="str">
        <f>MID(B107,4,1)</f>
        <v>げ</v>
      </c>
      <c r="H107" s="17" t="str">
        <f>MID(B107,5,1)</f>
        <v>る</v>
      </c>
      <c r="I107" s="17" t="str">
        <f>MID(B107,6,1)</f>
        <v>。</v>
      </c>
      <c r="J107" s="17" t="str">
        <f>MID(B107,7,1)</f>
        <v>足</v>
      </c>
      <c r="K107" s="17" t="str">
        <f>MID(B107,8,1)</f>
        <v>で</v>
      </c>
      <c r="L107" s="17" t="str">
        <f>MID(B107,9,1)</f>
        <v>け</v>
      </c>
      <c r="M107" s="17" t="str">
        <f>MID(B107,10,1)</f>
        <v>る</v>
      </c>
      <c r="N107" s="18" t="str">
        <f>MID(B107,11,1)</f>
        <v>。</v>
      </c>
    </row>
    <row r="108" spans="1:14" ht="37.5" customHeight="1" x14ac:dyDescent="0.15">
      <c r="A108">
        <v>1</v>
      </c>
      <c r="B108" s="10"/>
      <c r="C108" s="12" t="s">
        <v>1214</v>
      </c>
      <c r="D108" s="13"/>
      <c r="E108" s="14"/>
      <c r="F108" s="14"/>
      <c r="G108" s="14"/>
      <c r="H108" s="14"/>
      <c r="I108" s="14"/>
      <c r="J108" s="14" t="s">
        <v>5546</v>
      </c>
      <c r="K108" s="14"/>
      <c r="L108" s="14"/>
      <c r="M108" s="14"/>
      <c r="N108" s="15"/>
    </row>
    <row r="109" spans="1:14" ht="37.5" customHeight="1" x14ac:dyDescent="0.15">
      <c r="A109">
        <v>1</v>
      </c>
      <c r="B109" s="10" t="s">
        <v>1728</v>
      </c>
      <c r="C109" s="11" t="s">
        <v>5507</v>
      </c>
      <c r="D109" s="16" t="str">
        <f>MID(B109,1,1)</f>
        <v>ま</v>
      </c>
      <c r="E109" s="17" t="str">
        <f>MID(B109,2,1)</f>
        <v>ち</v>
      </c>
      <c r="F109" s="17" t="str">
        <f>MID(B109,3,1)</f>
        <v>や</v>
      </c>
      <c r="G109" s="17" t="str">
        <f>MID(B109,4,1)</f>
        <v>村</v>
      </c>
      <c r="H109" s="17" t="str">
        <f>MID(B109,5,1)</f>
        <v>か</v>
      </c>
      <c r="I109" s="17" t="str">
        <f>MID(B109,6,1)</f>
        <v>ら</v>
      </c>
      <c r="J109" s="17" t="str">
        <f>MID(B109,7,1)</f>
        <v>ひ</v>
      </c>
      <c r="K109" s="17" t="str">
        <f>MID(B109,8,1)</f>
        <v>と</v>
      </c>
      <c r="L109" s="17" t="str">
        <f>MID(B109,9,1)</f>
        <v>が</v>
      </c>
      <c r="M109" s="17" t="str">
        <f>MID(B109,10,1)</f>
        <v>く</v>
      </c>
      <c r="N109" s="18" t="str">
        <f>MID(B109,11,1)</f>
        <v>る</v>
      </c>
    </row>
    <row r="110" spans="1:14" ht="37.5" customHeight="1" x14ac:dyDescent="0.15">
      <c r="A110">
        <v>1</v>
      </c>
      <c r="B110" s="10"/>
      <c r="C110" s="12" t="s">
        <v>1215</v>
      </c>
      <c r="D110" s="13"/>
      <c r="E110" s="14"/>
      <c r="F110" s="14"/>
      <c r="G110" s="14" t="s">
        <v>5541</v>
      </c>
      <c r="H110" s="14"/>
      <c r="I110" s="14"/>
      <c r="J110" s="14"/>
      <c r="K110" s="14"/>
      <c r="L110" s="14"/>
      <c r="M110" s="14"/>
      <c r="N110" s="15"/>
    </row>
    <row r="111" spans="1:14" ht="37.5" customHeight="1" x14ac:dyDescent="0.15">
      <c r="A111">
        <v>1</v>
      </c>
      <c r="B111" s="10" t="s">
        <v>1697</v>
      </c>
      <c r="C111" s="11" t="s">
        <v>5508</v>
      </c>
      <c r="D111" s="16" t="str">
        <f>MID(B111,1,1)</f>
        <v>大</v>
      </c>
      <c r="E111" s="17" t="str">
        <f>MID(B111,2,1)</f>
        <v>き</v>
      </c>
      <c r="F111" s="17" t="str">
        <f>MID(B111,3,1)</f>
        <v>い</v>
      </c>
      <c r="G111" s="17" t="str">
        <f>MID(B111,4,1)</f>
        <v>・</v>
      </c>
      <c r="H111" s="17" t="str">
        <f>MID(B111,5,1)</f>
        <v>ち</v>
      </c>
      <c r="I111" s="17" t="str">
        <f>MID(B111,6,1)</f>
        <v>い</v>
      </c>
      <c r="J111" s="17" t="str">
        <f>MID(B111,7,1)</f>
        <v>さ</v>
      </c>
      <c r="K111" s="17" t="str">
        <f>MID(B111,8,1)</f>
        <v>い</v>
      </c>
      <c r="L111" s="17" t="str">
        <f>MID(B111,9,1)</f>
        <v/>
      </c>
      <c r="M111" s="17" t="str">
        <f>MID(B111,10,1)</f>
        <v/>
      </c>
      <c r="N111" s="18" t="str">
        <f>MID(B111,11,1)</f>
        <v/>
      </c>
    </row>
    <row r="112" spans="1:14" ht="37.5" customHeight="1" x14ac:dyDescent="0.15">
      <c r="A112">
        <v>1</v>
      </c>
      <c r="B112" s="10"/>
      <c r="C112" s="12" t="s">
        <v>1216</v>
      </c>
      <c r="D112" s="13" t="s">
        <v>5533</v>
      </c>
      <c r="E112" s="14"/>
      <c r="F112" s="14"/>
      <c r="G112" s="14"/>
      <c r="H112" s="14"/>
      <c r="I112" s="14"/>
      <c r="J112" s="14"/>
      <c r="K112" s="14"/>
      <c r="L112" s="14"/>
      <c r="M112" s="14"/>
      <c r="N112" s="15"/>
    </row>
    <row r="113" spans="1:14" ht="37.5" customHeight="1" x14ac:dyDescent="0.15">
      <c r="A113">
        <v>1</v>
      </c>
      <c r="B113" s="10" t="s">
        <v>1696</v>
      </c>
      <c r="C113" s="11" t="s">
        <v>5509</v>
      </c>
      <c r="D113" s="16" t="str">
        <f>MID(B113,1,1)</f>
        <v>男</v>
      </c>
      <c r="E113" s="17" t="str">
        <f>MID(B113,2,1)</f>
        <v>の</v>
      </c>
      <c r="F113" s="17" t="str">
        <f>MID(B113,3,1)</f>
        <v>こ</v>
      </c>
      <c r="G113" s="17" t="str">
        <f>MID(B113,4,1)</f>
        <v>・</v>
      </c>
      <c r="H113" s="17" t="str">
        <f>MID(B113,5,1)</f>
        <v>お</v>
      </c>
      <c r="I113" s="17" t="str">
        <f>MID(B113,6,1)</f>
        <v>ん</v>
      </c>
      <c r="J113" s="17" t="str">
        <f>MID(B113,7,1)</f>
        <v>な</v>
      </c>
      <c r="K113" s="17" t="str">
        <f>MID(B113,8,1)</f>
        <v>の</v>
      </c>
      <c r="L113" s="17" t="str">
        <f>MID(B113,9,1)</f>
        <v>こ</v>
      </c>
      <c r="M113" s="17" t="str">
        <f>MID(B113,10,1)</f>
        <v/>
      </c>
      <c r="N113" s="18" t="str">
        <f>MID(B113,11,1)</f>
        <v/>
      </c>
    </row>
    <row r="114" spans="1:14" ht="37.5" customHeight="1" x14ac:dyDescent="0.15">
      <c r="A114">
        <v>1</v>
      </c>
      <c r="B114" s="10"/>
      <c r="C114" s="12" t="s">
        <v>1217</v>
      </c>
      <c r="D114" s="13" t="s">
        <v>5545</v>
      </c>
      <c r="E114" s="14"/>
      <c r="F114" s="14"/>
      <c r="G114" s="14"/>
      <c r="H114" s="14"/>
      <c r="I114" s="14"/>
      <c r="J114" s="14"/>
      <c r="K114" s="14"/>
      <c r="L114" s="14"/>
      <c r="M114" s="14"/>
      <c r="N114" s="15"/>
    </row>
    <row r="115" spans="1:14" ht="37.5" customHeight="1" x14ac:dyDescent="0.15">
      <c r="A115">
        <v>1</v>
      </c>
      <c r="B115" s="10" t="s">
        <v>1698</v>
      </c>
      <c r="C115" s="11" t="s">
        <v>5510</v>
      </c>
      <c r="D115" s="16" t="str">
        <f>MID(B115,1,1)</f>
        <v>竹</v>
      </c>
      <c r="E115" s="17" t="str">
        <f>MID(B115,2,1)</f>
        <v>や</v>
      </c>
      <c r="F115" s="17" t="str">
        <f>MID(B115,3,1)</f>
        <v>ぶ</v>
      </c>
      <c r="G115" s="17" t="str">
        <f>MID(B115,4,1)</f>
        <v>で</v>
      </c>
      <c r="H115" s="17" t="str">
        <f>MID(B115,5,1)</f>
        <v>竹</v>
      </c>
      <c r="I115" s="17" t="str">
        <f>MID(B115,6,1)</f>
        <v>の</v>
      </c>
      <c r="J115" s="17" t="str">
        <f>MID(B115,7,1)</f>
        <v>こ</v>
      </c>
      <c r="K115" s="17" t="str">
        <f>MID(B115,8,1)</f>
        <v>を</v>
      </c>
      <c r="L115" s="17" t="str">
        <f>MID(B115,9,1)</f>
        <v>と</v>
      </c>
      <c r="M115" s="17" t="str">
        <f>MID(B115,10,1)</f>
        <v>る</v>
      </c>
      <c r="N115" s="18" t="str">
        <f>MID(B115,11,1)</f>
        <v/>
      </c>
    </row>
    <row r="116" spans="1:14" ht="37.5" customHeight="1" x14ac:dyDescent="0.15">
      <c r="A116">
        <v>1</v>
      </c>
      <c r="B116" s="10"/>
      <c r="C116" s="12" t="s">
        <v>1218</v>
      </c>
      <c r="D116" s="13" t="s">
        <v>5534</v>
      </c>
      <c r="E116" s="14"/>
      <c r="F116" s="14"/>
      <c r="G116" s="14"/>
      <c r="H116" s="14" t="s">
        <v>1699</v>
      </c>
      <c r="I116" s="14"/>
      <c r="J116" s="14"/>
      <c r="K116" s="14"/>
      <c r="L116" s="14"/>
      <c r="M116" s="14"/>
      <c r="N116" s="15"/>
    </row>
    <row r="117" spans="1:14" ht="37.5" customHeight="1" x14ac:dyDescent="0.15">
      <c r="A117">
        <v>1</v>
      </c>
      <c r="B117" s="10" t="s">
        <v>1700</v>
      </c>
      <c r="C117" s="11" t="s">
        <v>5511</v>
      </c>
      <c r="D117" s="16" t="str">
        <f>MID(B117,1,1)</f>
        <v>き</v>
      </c>
      <c r="E117" s="17" t="str">
        <f>MID(B117,2,1)</f>
        <v>ょ</v>
      </c>
      <c r="F117" s="17" t="str">
        <f>MID(B117,3,1)</f>
        <v>う</v>
      </c>
      <c r="G117" s="17" t="str">
        <f>MID(B117,4,1)</f>
        <v>し</v>
      </c>
      <c r="H117" s="17" t="str">
        <f>MID(B117,5,1)</f>
        <v>つ</v>
      </c>
      <c r="I117" s="17" t="str">
        <f>MID(B117,6,1)</f>
        <v>の</v>
      </c>
      <c r="J117" s="17" t="str">
        <f>MID(B117,7,1)</f>
        <v>中</v>
      </c>
      <c r="K117" s="17" t="str">
        <f>MID(B117,8,1)</f>
        <v>に</v>
      </c>
      <c r="L117" s="17" t="str">
        <f>MID(B117,9,1)</f>
        <v>は</v>
      </c>
      <c r="M117" s="17" t="str">
        <f>MID(B117,10,1)</f>
        <v>い</v>
      </c>
      <c r="N117" s="18" t="str">
        <f>MID(B117,11,1)</f>
        <v>る</v>
      </c>
    </row>
    <row r="118" spans="1:14" ht="37.5" customHeight="1" x14ac:dyDescent="0.15">
      <c r="A118">
        <v>1</v>
      </c>
      <c r="B118" s="10"/>
      <c r="C118" s="12" t="s">
        <v>1219</v>
      </c>
      <c r="D118" s="13"/>
      <c r="E118" s="14"/>
      <c r="F118" s="14"/>
      <c r="G118" s="14"/>
      <c r="H118" s="14"/>
      <c r="I118" s="14"/>
      <c r="J118" s="14" t="s">
        <v>1701</v>
      </c>
      <c r="K118" s="14"/>
      <c r="L118" s="14"/>
      <c r="M118" s="14"/>
      <c r="N118" s="15"/>
    </row>
    <row r="119" spans="1:14" ht="37.5" customHeight="1" x14ac:dyDescent="0.15">
      <c r="A119">
        <v>1</v>
      </c>
      <c r="B119" s="10" t="s">
        <v>1702</v>
      </c>
      <c r="C119" s="11" t="s">
        <v>5512</v>
      </c>
      <c r="D119" s="16" t="str">
        <f>MID(B119,1,1)</f>
        <v>か</v>
      </c>
      <c r="E119" s="17" t="str">
        <f>MID(B119,2,1)</f>
        <v>ぶ</v>
      </c>
      <c r="F119" s="17" t="str">
        <f>MID(B119,3,1)</f>
        <v>と</v>
      </c>
      <c r="G119" s="17" t="str">
        <f>MID(B119,4,1)</f>
        <v>虫</v>
      </c>
      <c r="H119" s="17" t="str">
        <f>MID(B119,5,1)</f>
        <v>を</v>
      </c>
      <c r="I119" s="17" t="str">
        <f>MID(B119,6,1)</f>
        <v>つ</v>
      </c>
      <c r="J119" s="17" t="str">
        <f>MID(B119,7,1)</f>
        <v>か</v>
      </c>
      <c r="K119" s="17" t="str">
        <f>MID(B119,8,1)</f>
        <v>ま</v>
      </c>
      <c r="L119" s="17" t="str">
        <f>MID(B119,9,1)</f>
        <v>え</v>
      </c>
      <c r="M119" s="17" t="str">
        <f>MID(B119,10,1)</f>
        <v>る</v>
      </c>
      <c r="N119" s="18" t="str">
        <f>MID(B119,11,1)</f>
        <v/>
      </c>
    </row>
    <row r="120" spans="1:14" ht="37.5" customHeight="1" x14ac:dyDescent="0.15">
      <c r="A120">
        <v>1</v>
      </c>
      <c r="B120" s="10"/>
      <c r="C120" s="12" t="s">
        <v>1220</v>
      </c>
      <c r="D120" s="13"/>
      <c r="E120" s="14"/>
      <c r="F120" s="14"/>
      <c r="G120" s="14" t="s">
        <v>118</v>
      </c>
      <c r="H120" s="14"/>
      <c r="I120" s="14"/>
      <c r="J120" s="14"/>
      <c r="K120" s="14"/>
      <c r="L120" s="14"/>
      <c r="M120" s="14"/>
      <c r="N120" s="15"/>
    </row>
    <row r="121" spans="1:14" ht="37.5" customHeight="1" x14ac:dyDescent="0.15">
      <c r="A121">
        <v>1</v>
      </c>
      <c r="B121" s="10" t="s">
        <v>1729</v>
      </c>
      <c r="C121" s="11" t="s">
        <v>5513</v>
      </c>
      <c r="D121" s="16" t="str">
        <f>MID(B121,1,1)</f>
        <v>町</v>
      </c>
      <c r="E121" s="17" t="str">
        <f>MID(B121,2,1)</f>
        <v>や</v>
      </c>
      <c r="F121" s="17" t="str">
        <f>MID(B121,3,1)</f>
        <v>む</v>
      </c>
      <c r="G121" s="17" t="str">
        <f>MID(B121,4,1)</f>
        <v>ら</v>
      </c>
      <c r="H121" s="17" t="str">
        <f>MID(B121,5,1)</f>
        <v>か</v>
      </c>
      <c r="I121" s="17" t="str">
        <f>MID(B121,6,1)</f>
        <v>ら</v>
      </c>
      <c r="J121" s="17" t="str">
        <f>MID(B121,7,1)</f>
        <v>ひ</v>
      </c>
      <c r="K121" s="17" t="str">
        <f>MID(B121,8,1)</f>
        <v>と</v>
      </c>
      <c r="L121" s="17" t="str">
        <f>MID(B121,9,1)</f>
        <v>が</v>
      </c>
      <c r="M121" s="17" t="str">
        <f>MID(B121,10,1)</f>
        <v>く</v>
      </c>
      <c r="N121" s="18" t="str">
        <f>MID(B121,11,1)</f>
        <v>る</v>
      </c>
    </row>
    <row r="122" spans="1:14" ht="37.5" customHeight="1" x14ac:dyDescent="0.15">
      <c r="A122">
        <v>1</v>
      </c>
      <c r="B122" s="10"/>
      <c r="C122" s="12" t="s">
        <v>1221</v>
      </c>
      <c r="D122" s="13" t="s">
        <v>222</v>
      </c>
      <c r="E122" s="14"/>
      <c r="F122" s="14"/>
      <c r="G122" s="14"/>
      <c r="H122" s="14"/>
      <c r="I122" s="14"/>
      <c r="J122" s="14"/>
      <c r="K122" s="14"/>
      <c r="L122" s="14"/>
      <c r="M122" s="14"/>
      <c r="N122" s="15"/>
    </row>
    <row r="123" spans="1:14" ht="37.5" customHeight="1" x14ac:dyDescent="0.15">
      <c r="A123">
        <v>1</v>
      </c>
      <c r="B123" s="10" t="s">
        <v>1703</v>
      </c>
      <c r="C123" s="11" t="s">
        <v>5514</v>
      </c>
      <c r="D123" s="16" t="str">
        <f>MID(B123,1,1)</f>
        <v>き</v>
      </c>
      <c r="E123" s="17" t="str">
        <f>MID(B123,2,1)</f>
        <v>ょ</v>
      </c>
      <c r="F123" s="17" t="str">
        <f>MID(B123,3,1)</f>
        <v>う</v>
      </c>
      <c r="G123" s="17" t="str">
        <f>MID(B123,4,1)</f>
        <v>の</v>
      </c>
      <c r="H123" s="17" t="str">
        <f>MID(B123,5,1)</f>
        <v>天</v>
      </c>
      <c r="I123" s="17" t="str">
        <f>MID(B123,6,1)</f>
        <v>き</v>
      </c>
      <c r="J123" s="17" t="str">
        <f>MID(B123,7,1)</f>
        <v>は</v>
      </c>
      <c r="K123" s="17" t="str">
        <f>MID(B123,8,1)</f>
        <v>、</v>
      </c>
      <c r="L123" s="17" t="str">
        <f>MID(B123,9,1)</f>
        <v>は</v>
      </c>
      <c r="M123" s="17" t="str">
        <f>MID(B123,10,1)</f>
        <v>れ</v>
      </c>
      <c r="N123" s="18" t="str">
        <f>MID(B123,11,1)</f>
        <v/>
      </c>
    </row>
    <row r="124" spans="1:14" ht="37.5" customHeight="1" x14ac:dyDescent="0.15">
      <c r="A124">
        <v>1</v>
      </c>
      <c r="B124" s="10"/>
      <c r="C124" s="12" t="s">
        <v>1222</v>
      </c>
      <c r="D124" s="13"/>
      <c r="E124" s="14"/>
      <c r="F124" s="14"/>
      <c r="G124" s="14"/>
      <c r="H124" s="14" t="s">
        <v>1704</v>
      </c>
      <c r="I124" s="14"/>
      <c r="J124" s="14"/>
      <c r="K124" s="14"/>
      <c r="L124" s="14"/>
      <c r="M124" s="14"/>
      <c r="N124" s="15"/>
    </row>
    <row r="125" spans="1:14" ht="37.5" customHeight="1" x14ac:dyDescent="0.15">
      <c r="A125">
        <v>1</v>
      </c>
      <c r="B125" s="10" t="s">
        <v>1705</v>
      </c>
      <c r="C125" s="11" t="s">
        <v>5515</v>
      </c>
      <c r="D125" s="16" t="str">
        <f>MID(B125,1,1)</f>
        <v>田</v>
      </c>
      <c r="E125" s="17" t="str">
        <f>MID(B125,2,1)</f>
        <v>で</v>
      </c>
      <c r="F125" s="17" t="str">
        <f>MID(B125,3,1)</f>
        <v>お</v>
      </c>
      <c r="G125" s="17" t="str">
        <f>MID(B125,4,1)</f>
        <v>こ</v>
      </c>
      <c r="H125" s="17" t="str">
        <f>MID(B125,5,1)</f>
        <v>め</v>
      </c>
      <c r="I125" s="17" t="str">
        <f>MID(B125,6,1)</f>
        <v>を</v>
      </c>
      <c r="J125" s="17" t="str">
        <f>MID(B125,7,1)</f>
        <v>そ</v>
      </c>
      <c r="K125" s="17" t="str">
        <f>MID(B125,8,1)</f>
        <v>だ</v>
      </c>
      <c r="L125" s="17" t="str">
        <f>MID(B125,9,1)</f>
        <v>て</v>
      </c>
      <c r="M125" s="17" t="str">
        <f>MID(B125,10,1)</f>
        <v>る</v>
      </c>
      <c r="N125" s="18" t="str">
        <f>MID(B125,11,1)</f>
        <v/>
      </c>
    </row>
    <row r="126" spans="1:14" ht="37.5" customHeight="1" x14ac:dyDescent="0.15">
      <c r="A126">
        <v>1</v>
      </c>
      <c r="B126" s="10"/>
      <c r="C126" s="12" t="s">
        <v>1223</v>
      </c>
      <c r="D126" s="13" t="s">
        <v>5535</v>
      </c>
      <c r="E126" s="14"/>
      <c r="F126" s="14"/>
      <c r="G126" s="14"/>
      <c r="H126" s="14"/>
      <c r="I126" s="14"/>
      <c r="J126" s="14"/>
      <c r="K126" s="14"/>
      <c r="L126" s="14"/>
      <c r="M126" s="14"/>
      <c r="N126" s="15"/>
    </row>
    <row r="127" spans="1:14" ht="37.5" customHeight="1" x14ac:dyDescent="0.15">
      <c r="A127">
        <v>1</v>
      </c>
      <c r="B127" s="10" t="s">
        <v>1706</v>
      </c>
      <c r="C127" s="11" t="s">
        <v>5516</v>
      </c>
      <c r="D127" s="16" t="str">
        <f>MID(B127,1,1)</f>
        <v>土</v>
      </c>
      <c r="E127" s="17" t="str">
        <f>MID(B127,2,1)</f>
        <v>の</v>
      </c>
      <c r="F127" s="17" t="str">
        <f>MID(B127,3,1)</f>
        <v>な</v>
      </c>
      <c r="G127" s="17" t="str">
        <f>MID(B127,4,1)</f>
        <v>か</v>
      </c>
      <c r="H127" s="17" t="str">
        <f>MID(B127,5,1)</f>
        <v>に</v>
      </c>
      <c r="I127" s="17" t="str">
        <f>MID(B127,6,1)</f>
        <v>た</v>
      </c>
      <c r="J127" s="17" t="str">
        <f>MID(B127,7,1)</f>
        <v>ね</v>
      </c>
      <c r="K127" s="17" t="str">
        <f>MID(B127,8,1)</f>
        <v>を</v>
      </c>
      <c r="L127" s="17" t="str">
        <f>MID(B127,9,1)</f>
        <v>う</v>
      </c>
      <c r="M127" s="17" t="str">
        <f>MID(B127,10,1)</f>
        <v>え</v>
      </c>
      <c r="N127" s="18" t="str">
        <f>MID(B127,11,1)</f>
        <v>る</v>
      </c>
    </row>
    <row r="128" spans="1:14" ht="37.5" customHeight="1" x14ac:dyDescent="0.15">
      <c r="A128">
        <v>1</v>
      </c>
      <c r="B128" s="10"/>
      <c r="C128" s="12" t="s">
        <v>1224</v>
      </c>
      <c r="D128" s="13" t="s">
        <v>5536</v>
      </c>
      <c r="E128" s="14"/>
      <c r="F128" s="14"/>
      <c r="G128" s="14"/>
      <c r="H128" s="14"/>
      <c r="I128" s="14"/>
      <c r="J128" s="14"/>
      <c r="K128" s="14"/>
      <c r="L128" s="14"/>
      <c r="M128" s="14"/>
      <c r="N128" s="15"/>
    </row>
    <row r="129" spans="1:14" ht="37.5" customHeight="1" x14ac:dyDescent="0.15">
      <c r="A129">
        <v>1</v>
      </c>
      <c r="B129" s="10" t="s">
        <v>1707</v>
      </c>
      <c r="C129" s="11" t="s">
        <v>5517</v>
      </c>
      <c r="D129" s="16" t="str">
        <f>MID(B129,1,1)</f>
        <v>い</v>
      </c>
      <c r="E129" s="17" t="str">
        <f>MID(B129,2,1)</f>
        <v>ち</v>
      </c>
      <c r="F129" s="17" t="str">
        <f>MID(B129,3,1)</f>
        <v>・</v>
      </c>
      <c r="G129" s="17" t="str">
        <f>MID(B129,4,1)</f>
        <v>二</v>
      </c>
      <c r="H129" s="17" t="str">
        <f>MID(B129,5,1)</f>
        <v>・</v>
      </c>
      <c r="I129" s="17" t="str">
        <f>MID(B129,6,1)</f>
        <v>さ</v>
      </c>
      <c r="J129" s="17" t="str">
        <f>MID(B129,7,1)</f>
        <v>ん</v>
      </c>
      <c r="K129" s="17" t="str">
        <f>MID(B129,8,1)</f>
        <v>・</v>
      </c>
      <c r="L129" s="17" t="str">
        <f>MID(B129,9,1)</f>
        <v>し</v>
      </c>
      <c r="M129" s="17" t="str">
        <f>MID(B129,10,1)</f>
        <v/>
      </c>
      <c r="N129" s="18" t="str">
        <f>MID(B129,11,1)</f>
        <v/>
      </c>
    </row>
    <row r="130" spans="1:14" ht="37.5" customHeight="1" x14ac:dyDescent="0.15">
      <c r="A130">
        <v>1</v>
      </c>
      <c r="B130" s="10"/>
      <c r="C130" s="12" t="s">
        <v>1225</v>
      </c>
      <c r="D130" s="13"/>
      <c r="E130" s="14"/>
      <c r="F130" s="14"/>
      <c r="G130" s="14" t="s">
        <v>5542</v>
      </c>
      <c r="H130" s="14"/>
      <c r="I130" s="14"/>
      <c r="J130" s="14"/>
      <c r="K130" s="14"/>
      <c r="L130" s="14"/>
      <c r="M130" s="14"/>
      <c r="N130" s="15"/>
    </row>
    <row r="131" spans="1:14" ht="37.5" customHeight="1" x14ac:dyDescent="0.15">
      <c r="A131">
        <v>1</v>
      </c>
      <c r="B131" s="10" t="s">
        <v>1709</v>
      </c>
      <c r="C131" s="11" t="s">
        <v>5518</v>
      </c>
      <c r="D131" s="16" t="str">
        <f>MID(B131,1,1)</f>
        <v>日</v>
      </c>
      <c r="E131" s="17" t="str">
        <f>MID(B131,2,1)</f>
        <v>よ</v>
      </c>
      <c r="F131" s="17" t="str">
        <f>MID(B131,3,1)</f>
        <v>う</v>
      </c>
      <c r="G131" s="17" t="str">
        <f>MID(B131,4,1)</f>
        <v>日</v>
      </c>
      <c r="H131" s="17" t="str">
        <f>MID(B131,5,1)</f>
        <v>に</v>
      </c>
      <c r="I131" s="17" t="str">
        <f>MID(B131,6,1)</f>
        <v>や</v>
      </c>
      <c r="J131" s="17" t="str">
        <f>MID(B131,7,1)</f>
        <v>す</v>
      </c>
      <c r="K131" s="17" t="str">
        <f>MID(B131,8,1)</f>
        <v>む</v>
      </c>
      <c r="L131" s="17" t="str">
        <f>MID(B131,9,1)</f>
        <v/>
      </c>
      <c r="M131" s="17" t="str">
        <f>MID(B131,10,1)</f>
        <v/>
      </c>
      <c r="N131" s="18" t="str">
        <f>MID(B131,11,1)</f>
        <v/>
      </c>
    </row>
    <row r="132" spans="1:14" ht="37.5" customHeight="1" x14ac:dyDescent="0.15">
      <c r="A132">
        <v>1</v>
      </c>
      <c r="B132" s="10"/>
      <c r="C132" s="12" t="s">
        <v>1226</v>
      </c>
      <c r="D132" s="13" t="s">
        <v>5537</v>
      </c>
      <c r="E132" s="14"/>
      <c r="F132" s="14"/>
      <c r="G132" s="14" t="s">
        <v>1043</v>
      </c>
      <c r="H132" s="14"/>
      <c r="I132" s="14"/>
      <c r="J132" s="14"/>
      <c r="K132" s="14"/>
      <c r="L132" s="14"/>
      <c r="M132" s="14"/>
      <c r="N132" s="15"/>
    </row>
    <row r="133" spans="1:14" ht="37.5" customHeight="1" x14ac:dyDescent="0.15">
      <c r="A133">
        <v>1</v>
      </c>
      <c r="B133" s="10" t="s">
        <v>1710</v>
      </c>
      <c r="C133" s="11" t="s">
        <v>5519</v>
      </c>
      <c r="D133" s="16" t="str">
        <f>MID(B133,1,1)</f>
        <v>し</v>
      </c>
      <c r="E133" s="17" t="str">
        <f>MID(B133,2,1)</f>
        <v>が</v>
      </c>
      <c r="F133" s="17" t="str">
        <f>MID(B133,3,1)</f>
        <v>つ</v>
      </c>
      <c r="G133" s="17" t="str">
        <f>MID(B133,4,1)</f>
        <v>は</v>
      </c>
      <c r="H133" s="17" t="str">
        <f>MID(B133,5,1)</f>
        <v>、</v>
      </c>
      <c r="I133" s="17" t="str">
        <f>MID(B133,6,1)</f>
        <v>入</v>
      </c>
      <c r="J133" s="17" t="str">
        <f>MID(B133,7,1)</f>
        <v>が</v>
      </c>
      <c r="K133" s="17" t="str">
        <f>MID(B133,8,1)</f>
        <v>く</v>
      </c>
      <c r="L133" s="17" t="str">
        <f>MID(B133,9,1)</f>
        <v>し</v>
      </c>
      <c r="M133" s="17" t="str">
        <f>MID(B133,10,1)</f>
        <v>き</v>
      </c>
      <c r="N133" s="18" t="str">
        <f>MID(B133,11,1)</f>
        <v/>
      </c>
    </row>
    <row r="134" spans="1:14" ht="37.5" customHeight="1" x14ac:dyDescent="0.15">
      <c r="A134">
        <v>1</v>
      </c>
      <c r="B134" s="10"/>
      <c r="C134" s="12" t="s">
        <v>1227</v>
      </c>
      <c r="D134" s="13"/>
      <c r="E134" s="14"/>
      <c r="F134" s="14"/>
      <c r="G134" s="14"/>
      <c r="H134" s="14"/>
      <c r="I134" s="14" t="s">
        <v>3115</v>
      </c>
      <c r="J134" s="14"/>
      <c r="K134" s="14"/>
      <c r="L134" s="14"/>
      <c r="M134" s="14"/>
      <c r="N134" s="15"/>
    </row>
    <row r="135" spans="1:14" ht="37.5" customHeight="1" x14ac:dyDescent="0.15">
      <c r="A135">
        <v>1</v>
      </c>
      <c r="B135" s="10" t="s">
        <v>1712</v>
      </c>
      <c r="C135" s="11" t="s">
        <v>5520</v>
      </c>
      <c r="D135" s="16" t="str">
        <f>MID(B135,1,1)</f>
        <v>い</v>
      </c>
      <c r="E135" s="17" t="str">
        <f>MID(B135,2,1)</f>
        <v>ち</v>
      </c>
      <c r="F135" s="17" t="str">
        <f>MID(B135,3,1)</f>
        <v>年</v>
      </c>
      <c r="G135" s="17" t="str">
        <f>MID(B135,4,1)</f>
        <v>せ</v>
      </c>
      <c r="H135" s="17" t="str">
        <f>MID(B135,5,1)</f>
        <v>い</v>
      </c>
      <c r="I135" s="17" t="str">
        <f>MID(B135,6,1)</f>
        <v>が</v>
      </c>
      <c r="J135" s="17" t="str">
        <f>MID(B135,7,1)</f>
        <v>に</v>
      </c>
      <c r="K135" s="17" t="str">
        <f>MID(B135,8,1)</f>
        <v>ゅ</v>
      </c>
      <c r="L135" s="17" t="str">
        <f>MID(B135,9,1)</f>
        <v>う</v>
      </c>
      <c r="M135" s="17" t="str">
        <f>MID(B135,10,1)</f>
        <v>が</v>
      </c>
      <c r="N135" s="18" t="str">
        <f>MID(B135,11,1)</f>
        <v>く</v>
      </c>
    </row>
    <row r="136" spans="1:14" ht="37.5" customHeight="1" x14ac:dyDescent="0.15">
      <c r="A136">
        <v>1</v>
      </c>
      <c r="B136" s="10"/>
      <c r="C136" s="12" t="s">
        <v>1228</v>
      </c>
      <c r="D136" s="13"/>
      <c r="E136" s="14"/>
      <c r="F136" s="14" t="s">
        <v>5539</v>
      </c>
      <c r="G136" s="14"/>
      <c r="H136" s="14"/>
      <c r="I136" s="14"/>
      <c r="J136" s="14"/>
      <c r="K136" s="14"/>
      <c r="L136" s="14"/>
      <c r="M136" s="14"/>
      <c r="N136" s="15"/>
    </row>
    <row r="137" spans="1:14" ht="37.5" customHeight="1" x14ac:dyDescent="0.15">
      <c r="A137">
        <v>1</v>
      </c>
      <c r="B137" s="10" t="s">
        <v>1713</v>
      </c>
      <c r="C137" s="11" t="s">
        <v>5521</v>
      </c>
      <c r="D137" s="16" t="str">
        <f>MID(B137,1,1)</f>
        <v>あ</v>
      </c>
      <c r="E137" s="17" t="str">
        <f>MID(B137,2,1)</f>
        <v>お</v>
      </c>
      <c r="F137" s="17" t="str">
        <f>MID(B137,3,1)</f>
        <v>い</v>
      </c>
      <c r="G137" s="17" t="str">
        <f>MID(B137,4,1)</f>
        <v>そ</v>
      </c>
      <c r="H137" s="17" t="str">
        <f>MID(B137,5,1)</f>
        <v>ら</v>
      </c>
      <c r="I137" s="17" t="str">
        <f>MID(B137,6,1)</f>
        <v>に</v>
      </c>
      <c r="J137" s="17" t="str">
        <f>MID(B137,7,1)</f>
        <v>白</v>
      </c>
      <c r="K137" s="17" t="str">
        <f>MID(B137,8,1)</f>
        <v>い</v>
      </c>
      <c r="L137" s="17" t="str">
        <f>MID(B137,9,1)</f>
        <v>く</v>
      </c>
      <c r="M137" s="17" t="str">
        <f>MID(B137,10,1)</f>
        <v>も</v>
      </c>
      <c r="N137" s="18" t="str">
        <f>MID(B137,11,1)</f>
        <v/>
      </c>
    </row>
    <row r="138" spans="1:14" ht="37.5" customHeight="1" x14ac:dyDescent="0.15">
      <c r="A138">
        <v>1</v>
      </c>
      <c r="B138" s="10"/>
      <c r="C138" s="12" t="s">
        <v>1229</v>
      </c>
      <c r="D138" s="13"/>
      <c r="E138" s="14"/>
      <c r="F138" s="14"/>
      <c r="G138" s="14"/>
      <c r="H138" s="14"/>
      <c r="I138" s="14"/>
      <c r="J138" s="14" t="s">
        <v>1714</v>
      </c>
      <c r="K138" s="14"/>
      <c r="L138" s="14"/>
      <c r="M138" s="14"/>
      <c r="N138" s="15"/>
    </row>
    <row r="139" spans="1:14" ht="37.5" customHeight="1" x14ac:dyDescent="0.15">
      <c r="A139">
        <v>1</v>
      </c>
      <c r="B139" s="10" t="s">
        <v>1715</v>
      </c>
      <c r="C139" s="11" t="s">
        <v>5522</v>
      </c>
      <c r="D139" s="16" t="str">
        <f>MID(B139,1,1)</f>
        <v>ろ</v>
      </c>
      <c r="E139" s="17" t="str">
        <f>MID(B139,2,1)</f>
        <v>く</v>
      </c>
      <c r="F139" s="17" t="str">
        <f>MID(B139,3,1)</f>
        <v>・</v>
      </c>
      <c r="G139" s="17" t="str">
        <f>MID(B139,4,1)</f>
        <v>し</v>
      </c>
      <c r="H139" s="17" t="str">
        <f>MID(B139,5,1)</f>
        <v>ち</v>
      </c>
      <c r="I139" s="17" t="str">
        <f>MID(B139,6,1)</f>
        <v>・</v>
      </c>
      <c r="J139" s="17" t="str">
        <f>MID(B139,7,1)</f>
        <v>八</v>
      </c>
      <c r="K139" s="17" t="str">
        <f>MID(B139,8,1)</f>
        <v>・</v>
      </c>
      <c r="L139" s="17" t="str">
        <f>MID(B139,9,1)</f>
        <v>く</v>
      </c>
      <c r="M139" s="17" t="str">
        <f>MID(B139,10,1)</f>
        <v/>
      </c>
      <c r="N139" s="18" t="str">
        <f>MID(B139,11,1)</f>
        <v/>
      </c>
    </row>
    <row r="140" spans="1:14" ht="37.5" customHeight="1" x14ac:dyDescent="0.15">
      <c r="A140">
        <v>1</v>
      </c>
      <c r="B140" s="10"/>
      <c r="C140" s="12" t="s">
        <v>164</v>
      </c>
      <c r="D140" s="13"/>
      <c r="E140" s="14"/>
      <c r="F140" s="14"/>
      <c r="G140" s="14"/>
      <c r="H140" s="14"/>
      <c r="I140" s="14"/>
      <c r="J140" s="14" t="s">
        <v>1716</v>
      </c>
      <c r="K140" s="14"/>
      <c r="L140" s="14"/>
      <c r="M140" s="14"/>
      <c r="N140" s="15"/>
    </row>
    <row r="141" spans="1:14" ht="37.5" customHeight="1" x14ac:dyDescent="0.15">
      <c r="A141">
        <v>1</v>
      </c>
      <c r="B141" s="10" t="s">
        <v>15</v>
      </c>
      <c r="C141" s="11" t="s">
        <v>5523</v>
      </c>
      <c r="D141" s="16" t="str">
        <f>MID(B141,1,1)</f>
        <v>百</v>
      </c>
      <c r="E141" s="17" t="str">
        <f>MID(B141,2,1)</f>
        <v>て</v>
      </c>
      <c r="F141" s="17" t="str">
        <f>MID(B141,3,1)</f>
        <v>ん</v>
      </c>
      <c r="G141" s="17" t="str">
        <f>MID(B141,4,1)</f>
        <v>ま</v>
      </c>
      <c r="H141" s="17" t="str">
        <f>MID(B141,5,1)</f>
        <v>ん</v>
      </c>
      <c r="I141" s="17" t="str">
        <f>MID(B141,6,1)</f>
        <v>て</v>
      </c>
      <c r="J141" s="17" t="str">
        <f>MID(B141,7,1)</f>
        <v>ん</v>
      </c>
      <c r="K141" s="17" t="str">
        <f>MID(B141,8,1)</f>
        <v/>
      </c>
      <c r="L141" s="17" t="str">
        <f>MID(B141,9,1)</f>
        <v/>
      </c>
      <c r="M141" s="17" t="str">
        <f>MID(B141,10,1)</f>
        <v/>
      </c>
      <c r="N141" s="18" t="str">
        <f>MID(B141,11,1)</f>
        <v/>
      </c>
    </row>
    <row r="142" spans="1:14" ht="37.5" customHeight="1" x14ac:dyDescent="0.15">
      <c r="A142">
        <v>1</v>
      </c>
      <c r="B142" s="10"/>
      <c r="C142" s="12" t="s">
        <v>165</v>
      </c>
      <c r="D142" s="13" t="s">
        <v>1395</v>
      </c>
      <c r="E142" s="14"/>
      <c r="F142" s="14"/>
      <c r="G142" s="14"/>
      <c r="H142" s="14"/>
      <c r="I142" s="14"/>
      <c r="J142" s="14"/>
      <c r="K142" s="14"/>
      <c r="L142" s="14"/>
      <c r="M142" s="14"/>
      <c r="N142" s="15"/>
    </row>
    <row r="143" spans="1:14" ht="37.5" customHeight="1" x14ac:dyDescent="0.15">
      <c r="A143">
        <v>1</v>
      </c>
      <c r="B143" s="10" t="s">
        <v>1717</v>
      </c>
      <c r="C143" s="11" t="s">
        <v>5524</v>
      </c>
      <c r="D143" s="16" t="str">
        <f>MID(B143,1,1)</f>
        <v>さ</v>
      </c>
      <c r="E143" s="17" t="str">
        <f>MID(B143,2,1)</f>
        <v>く</v>
      </c>
      <c r="F143" s="17" t="str">
        <f>MID(B143,3,1)</f>
        <v>文</v>
      </c>
      <c r="G143" s="17" t="str">
        <f>MID(B143,4,1)</f>
        <v>を</v>
      </c>
      <c r="H143" s="17" t="str">
        <f>MID(B143,5,1)</f>
        <v>か</v>
      </c>
      <c r="I143" s="17" t="str">
        <f>MID(B143,6,1)</f>
        <v>く</v>
      </c>
      <c r="J143" s="17" t="str">
        <f>MID(B143,7,1)</f>
        <v/>
      </c>
      <c r="K143" s="17" t="str">
        <f>MID(B143,8,1)</f>
        <v/>
      </c>
      <c r="L143" s="17" t="str">
        <f>MID(B143,9,1)</f>
        <v/>
      </c>
      <c r="M143" s="17" t="str">
        <f>MID(B143,10,1)</f>
        <v/>
      </c>
      <c r="N143" s="18" t="str">
        <f>MID(B143,11,1)</f>
        <v/>
      </c>
    </row>
    <row r="144" spans="1:14" ht="37.5" customHeight="1" x14ac:dyDescent="0.15">
      <c r="A144">
        <v>1</v>
      </c>
      <c r="B144" s="10"/>
      <c r="C144" s="12" t="s">
        <v>166</v>
      </c>
      <c r="D144" s="13"/>
      <c r="E144" s="14"/>
      <c r="F144" s="14" t="s">
        <v>5540</v>
      </c>
      <c r="G144" s="14"/>
      <c r="H144" s="14"/>
      <c r="I144" s="14"/>
      <c r="J144" s="14"/>
      <c r="K144" s="14"/>
      <c r="L144" s="14"/>
      <c r="M144" s="14"/>
      <c r="N144" s="15"/>
    </row>
    <row r="145" spans="1:14" ht="37.5" customHeight="1" x14ac:dyDescent="0.15">
      <c r="A145">
        <v>1</v>
      </c>
      <c r="B145" s="10" t="s">
        <v>1719</v>
      </c>
      <c r="C145" s="11" t="s">
        <v>5525</v>
      </c>
      <c r="D145" s="16" t="str">
        <f>MID(B145,1,1)</f>
        <v>さ</v>
      </c>
      <c r="E145" s="17" t="str">
        <f>MID(B145,2,1)</f>
        <v>る</v>
      </c>
      <c r="F145" s="17" t="str">
        <f>MID(B145,3,1)</f>
        <v>が</v>
      </c>
      <c r="G145" s="17" t="str">
        <f>MID(B145,4,1)</f>
        <v>木</v>
      </c>
      <c r="H145" s="17" t="str">
        <f>MID(B145,5,1)</f>
        <v>に</v>
      </c>
      <c r="I145" s="17" t="str">
        <f>MID(B145,6,1)</f>
        <v>の</v>
      </c>
      <c r="J145" s="17" t="str">
        <f>MID(B145,7,1)</f>
        <v>ぼ</v>
      </c>
      <c r="K145" s="17" t="str">
        <f>MID(B145,8,1)</f>
        <v>る</v>
      </c>
      <c r="L145" s="17" t="str">
        <f>MID(B145,9,1)</f>
        <v/>
      </c>
      <c r="M145" s="17" t="str">
        <f>MID(B145,10,1)</f>
        <v/>
      </c>
      <c r="N145" s="18" t="str">
        <f>MID(B145,11,1)</f>
        <v/>
      </c>
    </row>
    <row r="146" spans="1:14" ht="37.5" customHeight="1" x14ac:dyDescent="0.15">
      <c r="A146">
        <v>1</v>
      </c>
      <c r="B146" s="10"/>
      <c r="C146" s="12" t="s">
        <v>1807</v>
      </c>
      <c r="D146" s="13"/>
      <c r="E146" s="14"/>
      <c r="F146" s="14"/>
      <c r="G146" s="14" t="s">
        <v>1718</v>
      </c>
      <c r="H146" s="14"/>
      <c r="I146" s="14"/>
      <c r="J146" s="14"/>
      <c r="K146" s="14"/>
      <c r="L146" s="14"/>
      <c r="M146" s="14"/>
      <c r="N146" s="15"/>
    </row>
    <row r="147" spans="1:14" ht="37.5" customHeight="1" x14ac:dyDescent="0.15">
      <c r="A147">
        <v>1</v>
      </c>
      <c r="B147" s="10" t="s">
        <v>16</v>
      </c>
      <c r="C147" s="11" t="s">
        <v>5526</v>
      </c>
      <c r="D147" s="16" t="str">
        <f>MID(B147,1,1)</f>
        <v>と</v>
      </c>
      <c r="E147" s="17" t="str">
        <f>MID(B147,2,1)</f>
        <v>し</v>
      </c>
      <c r="F147" s="17" t="str">
        <f>MID(B147,3,1)</f>
        <v>ょ</v>
      </c>
      <c r="G147" s="17" t="str">
        <f>MID(B147,4,1)</f>
        <v>し</v>
      </c>
      <c r="H147" s="17" t="str">
        <f>MID(B147,5,1)</f>
        <v>つ</v>
      </c>
      <c r="I147" s="17" t="str">
        <f>MID(B147,6,1)</f>
        <v>で</v>
      </c>
      <c r="J147" s="17" t="str">
        <f>MID(B147,7,1)</f>
        <v>本</v>
      </c>
      <c r="K147" s="17" t="str">
        <f>MID(B147,8,1)</f>
        <v>を</v>
      </c>
      <c r="L147" s="17" t="str">
        <f>MID(B147,9,1)</f>
        <v>か</v>
      </c>
      <c r="M147" s="17" t="str">
        <f>MID(B147,10,1)</f>
        <v>り</v>
      </c>
      <c r="N147" s="18" t="str">
        <f>MID(B147,11,1)</f>
        <v>る</v>
      </c>
    </row>
    <row r="148" spans="1:14" ht="37.5" customHeight="1" x14ac:dyDescent="0.15">
      <c r="A148">
        <v>1</v>
      </c>
      <c r="B148" s="10"/>
      <c r="C148" s="12" t="s">
        <v>503</v>
      </c>
      <c r="D148" s="13"/>
      <c r="E148" s="14"/>
      <c r="F148" s="14"/>
      <c r="G148" s="14"/>
      <c r="H148" s="14"/>
      <c r="I148" s="14"/>
      <c r="J148" s="14" t="s">
        <v>1642</v>
      </c>
      <c r="K148" s="14"/>
      <c r="L148" s="14"/>
      <c r="M148" s="14"/>
      <c r="N148" s="15"/>
    </row>
    <row r="149" spans="1:14" ht="37.5" customHeight="1" x14ac:dyDescent="0.15">
      <c r="A149">
        <v>1</v>
      </c>
      <c r="B149" s="10" t="s">
        <v>1720</v>
      </c>
      <c r="C149" s="11" t="s">
        <v>5527</v>
      </c>
      <c r="D149" s="16" t="str">
        <f>MID(B149,1,1)</f>
        <v>じ</v>
      </c>
      <c r="E149" s="17" t="str">
        <f>MID(B149,2,1)</f>
        <v>ぶ</v>
      </c>
      <c r="F149" s="17" t="str">
        <f>MID(B149,3,1)</f>
        <v>ん</v>
      </c>
      <c r="G149" s="17" t="str">
        <f>MID(B149,4,1)</f>
        <v>の</v>
      </c>
      <c r="H149" s="17" t="str">
        <f>MID(B149,5,1)</f>
        <v>名</v>
      </c>
      <c r="I149" s="17" t="str">
        <f>MID(B149,6,1)</f>
        <v>ま</v>
      </c>
      <c r="J149" s="17" t="str">
        <f>MID(B149,7,1)</f>
        <v>え</v>
      </c>
      <c r="K149" s="17" t="str">
        <f>MID(B149,8,1)</f>
        <v>を</v>
      </c>
      <c r="L149" s="17" t="str">
        <f>MID(B149,9,1)</f>
        <v>か</v>
      </c>
      <c r="M149" s="17" t="str">
        <f>MID(B149,10,1)</f>
        <v>く</v>
      </c>
      <c r="N149" s="18" t="str">
        <f>MID(B149,11,1)</f>
        <v/>
      </c>
    </row>
    <row r="150" spans="1:14" ht="37.5" customHeight="1" x14ac:dyDescent="0.15">
      <c r="A150">
        <v>1</v>
      </c>
      <c r="B150" s="10"/>
      <c r="C150" s="12" t="s">
        <v>1808</v>
      </c>
      <c r="D150" s="13"/>
      <c r="E150" s="14"/>
      <c r="F150" s="14"/>
      <c r="G150" s="14"/>
      <c r="H150" s="14" t="s">
        <v>1721</v>
      </c>
      <c r="I150" s="14"/>
      <c r="J150" s="14"/>
      <c r="K150" s="14"/>
      <c r="L150" s="14"/>
      <c r="M150" s="14"/>
      <c r="N150" s="15"/>
    </row>
    <row r="151" spans="1:14" ht="37.5" customHeight="1" x14ac:dyDescent="0.15">
      <c r="A151">
        <v>1</v>
      </c>
      <c r="B151" s="10" t="s">
        <v>1722</v>
      </c>
      <c r="C151" s="11" t="s">
        <v>5528</v>
      </c>
      <c r="D151" s="16" t="str">
        <f>MID(B151,1,1)</f>
        <v>目</v>
      </c>
      <c r="E151" s="17" t="str">
        <f>MID(B151,2,1)</f>
        <v>で</v>
      </c>
      <c r="F151" s="17" t="str">
        <f>MID(B151,3,1)</f>
        <v>み</v>
      </c>
      <c r="G151" s="17" t="str">
        <f>MID(B151,4,1)</f>
        <v>る</v>
      </c>
      <c r="H151" s="17" t="str">
        <f>MID(B151,5,1)</f>
        <v/>
      </c>
      <c r="I151" s="17" t="str">
        <f>MID(B151,6,1)</f>
        <v/>
      </c>
      <c r="J151" s="17" t="str">
        <f>MID(B151,7,1)</f>
        <v/>
      </c>
      <c r="K151" s="17" t="str">
        <f>MID(B151,8,1)</f>
        <v/>
      </c>
      <c r="L151" s="17" t="str">
        <f>MID(B151,9,1)</f>
        <v/>
      </c>
      <c r="M151" s="17" t="str">
        <f>MID(B151,10,1)</f>
        <v/>
      </c>
      <c r="N151" s="18" t="str">
        <f>MID(B151,11,1)</f>
        <v/>
      </c>
    </row>
    <row r="152" spans="1:14" ht="37.5" customHeight="1" x14ac:dyDescent="0.15">
      <c r="A152">
        <v>1</v>
      </c>
      <c r="B152" s="10"/>
      <c r="C152" s="12" t="s">
        <v>504</v>
      </c>
      <c r="D152" s="13" t="s">
        <v>1068</v>
      </c>
      <c r="E152" s="14"/>
      <c r="F152" s="14"/>
      <c r="G152" s="14"/>
      <c r="H152" s="14"/>
      <c r="I152" s="14"/>
      <c r="J152" s="14"/>
      <c r="K152" s="14"/>
      <c r="L152" s="14"/>
      <c r="M152" s="14"/>
      <c r="N152" s="15"/>
    </row>
    <row r="153" spans="1:14" ht="37.5" customHeight="1" x14ac:dyDescent="0.15">
      <c r="A153">
        <v>1</v>
      </c>
      <c r="B153" s="10" t="s">
        <v>1723</v>
      </c>
      <c r="C153" s="11" t="s">
        <v>5529</v>
      </c>
      <c r="D153" s="16" t="str">
        <f>MID(B153,1,1)</f>
        <v>あ</v>
      </c>
      <c r="E153" s="17" t="str">
        <f>MID(B153,2,1)</f>
        <v>し</v>
      </c>
      <c r="F153" s="17" t="str">
        <f>MID(B153,3,1)</f>
        <v>で</v>
      </c>
      <c r="G153" s="17" t="str">
        <f>MID(B153,4,1)</f>
        <v>立</v>
      </c>
      <c r="H153" s="17" t="str">
        <f>MID(B153,5,1)</f>
        <v>ち</v>
      </c>
      <c r="I153" s="17" t="str">
        <f>MID(B153,6,1)</f>
        <v>あ</v>
      </c>
      <c r="J153" s="17" t="str">
        <f>MID(B153,7,1)</f>
        <v>が</v>
      </c>
      <c r="K153" s="17" t="str">
        <f>MID(B153,8,1)</f>
        <v>る</v>
      </c>
      <c r="L153" s="17" t="str">
        <f>MID(B153,9,1)</f>
        <v/>
      </c>
      <c r="M153" s="17" t="str">
        <f>MID(B153,10,1)</f>
        <v/>
      </c>
      <c r="N153" s="18" t="str">
        <f>MID(B153,11,1)</f>
        <v/>
      </c>
    </row>
    <row r="154" spans="1:14" ht="37.5" customHeight="1" x14ac:dyDescent="0.15">
      <c r="A154">
        <v>1</v>
      </c>
      <c r="B154" s="10"/>
      <c r="C154" s="12" t="s">
        <v>505</v>
      </c>
      <c r="D154" s="13"/>
      <c r="E154" s="14"/>
      <c r="F154" s="14"/>
      <c r="G154" s="14" t="s">
        <v>673</v>
      </c>
      <c r="H154" s="14"/>
      <c r="I154" s="14"/>
      <c r="J154" s="14"/>
      <c r="K154" s="14"/>
      <c r="L154" s="14"/>
      <c r="M154" s="14"/>
      <c r="N154" s="15"/>
    </row>
    <row r="155" spans="1:14" ht="37.5" customHeight="1" x14ac:dyDescent="0.15">
      <c r="A155">
        <v>1</v>
      </c>
      <c r="B155" s="10" t="s">
        <v>1724</v>
      </c>
      <c r="C155" s="11" t="s">
        <v>5530</v>
      </c>
      <c r="D155" s="16" t="str">
        <f>MID(B155,1,1)</f>
        <v>力</v>
      </c>
      <c r="E155" s="17" t="str">
        <f>MID(B155,2,1)</f>
        <v>い</v>
      </c>
      <c r="F155" s="17" t="str">
        <f>MID(B155,3,1)</f>
        <v>っ</v>
      </c>
      <c r="G155" s="17" t="str">
        <f>MID(B155,4,1)</f>
        <v>ぱ</v>
      </c>
      <c r="H155" s="17" t="str">
        <f>MID(B155,5,1)</f>
        <v>い</v>
      </c>
      <c r="I155" s="17" t="str">
        <f>MID(B155,6,1)</f>
        <v>ひ</v>
      </c>
      <c r="J155" s="17" t="str">
        <f>MID(B155,7,1)</f>
        <v>っ</v>
      </c>
      <c r="K155" s="17" t="str">
        <f>MID(B155,8,1)</f>
        <v>ぱ</v>
      </c>
      <c r="L155" s="17" t="str">
        <f>MID(B155,9,1)</f>
        <v>る</v>
      </c>
      <c r="M155" s="17" t="str">
        <f>MID(B155,10,1)</f>
        <v/>
      </c>
      <c r="N155" s="18" t="str">
        <f>MID(B155,11,1)</f>
        <v/>
      </c>
    </row>
    <row r="156" spans="1:14" ht="37.5" customHeight="1" x14ac:dyDescent="0.15">
      <c r="A156">
        <v>1</v>
      </c>
      <c r="B156" s="10"/>
      <c r="C156" s="12" t="s">
        <v>506</v>
      </c>
      <c r="D156" s="13" t="s">
        <v>5538</v>
      </c>
      <c r="E156" s="14"/>
      <c r="F156" s="14"/>
      <c r="G156" s="14"/>
      <c r="H156" s="14"/>
      <c r="I156" s="14"/>
      <c r="J156" s="14"/>
      <c r="K156" s="14"/>
      <c r="L156" s="14"/>
      <c r="M156" s="14"/>
      <c r="N156" s="15"/>
    </row>
    <row r="157" spans="1:14" ht="37.5" customHeight="1" x14ac:dyDescent="0.15">
      <c r="A157">
        <v>1</v>
      </c>
      <c r="B157" s="10" t="s">
        <v>1725</v>
      </c>
      <c r="C157" s="11" t="s">
        <v>5531</v>
      </c>
      <c r="D157" s="16" t="str">
        <f>MID(B157,1,1)</f>
        <v>も</v>
      </c>
      <c r="E157" s="17" t="str">
        <f>MID(B157,2,1)</f>
        <v>り</v>
      </c>
      <c r="F157" s="17" t="str">
        <f>MID(B157,3,1)</f>
        <v>よ</v>
      </c>
      <c r="G157" s="17" t="str">
        <f>MID(B157,4,1)</f>
        <v>り</v>
      </c>
      <c r="H157" s="17" t="str">
        <f>MID(B157,5,1)</f>
        <v>き</v>
      </c>
      <c r="I157" s="17" t="str">
        <f>MID(B157,6,1)</f>
        <v>が</v>
      </c>
      <c r="J157" s="17" t="str">
        <f>MID(B157,7,1)</f>
        <v>す</v>
      </c>
      <c r="K157" s="17" t="str">
        <f>MID(B157,8,1)</f>
        <v>く</v>
      </c>
      <c r="L157" s="17" t="str">
        <f>MID(B157,9,1)</f>
        <v>な</v>
      </c>
      <c r="M157" s="17" t="str">
        <f>MID(B157,10,1)</f>
        <v>い</v>
      </c>
      <c r="N157" s="18" t="str">
        <f>MID(B157,11,1)</f>
        <v>林</v>
      </c>
    </row>
    <row r="158" spans="1:14" ht="37.5" customHeight="1" x14ac:dyDescent="0.15">
      <c r="A158">
        <v>1</v>
      </c>
      <c r="B158" s="10"/>
      <c r="C158" s="12" t="s">
        <v>17</v>
      </c>
      <c r="D158" s="13"/>
      <c r="E158" s="14"/>
      <c r="F158" s="14"/>
      <c r="G158" s="14"/>
      <c r="H158" s="14"/>
      <c r="I158" s="14"/>
      <c r="J158" s="14"/>
      <c r="K158" s="14"/>
      <c r="L158" s="14"/>
      <c r="M158" s="14"/>
      <c r="N158" s="15" t="s">
        <v>223</v>
      </c>
    </row>
    <row r="159" spans="1:14" ht="37.5" customHeight="1" x14ac:dyDescent="0.15">
      <c r="A159">
        <v>1</v>
      </c>
      <c r="B159" s="10" t="s">
        <v>1726</v>
      </c>
      <c r="C159" s="11" t="s">
        <v>5532</v>
      </c>
      <c r="D159" s="16" t="str">
        <f>MID(B159,1,1)</f>
        <v>し</v>
      </c>
      <c r="E159" s="17" t="str">
        <f>MID(B159,2,1)</f>
        <v>・</v>
      </c>
      <c r="F159" s="17" t="str">
        <f>MID(B159,3,1)</f>
        <v>ご</v>
      </c>
      <c r="G159" s="17" t="str">
        <f>MID(B159,4,1)</f>
        <v>・</v>
      </c>
      <c r="H159" s="17" t="str">
        <f>MID(B159,5,1)</f>
        <v>六</v>
      </c>
      <c r="I159" s="17" t="str">
        <f>MID(B159,6,1)</f>
        <v>・</v>
      </c>
      <c r="J159" s="17" t="str">
        <f>MID(B159,7,1)</f>
        <v>し</v>
      </c>
      <c r="K159" s="17" t="str">
        <f>MID(B159,8,1)</f>
        <v>ち</v>
      </c>
      <c r="L159" s="17" t="str">
        <f>MID(B159,9,1)</f>
        <v/>
      </c>
      <c r="M159" s="17" t="str">
        <f>MID(B159,10,1)</f>
        <v/>
      </c>
      <c r="N159" s="18" t="str">
        <f>MID(B159,11,1)</f>
        <v/>
      </c>
    </row>
    <row r="160" spans="1:14" ht="37.5" customHeight="1" x14ac:dyDescent="0.15">
      <c r="A160">
        <v>1</v>
      </c>
      <c r="B160" s="10"/>
      <c r="C160" s="12" t="s">
        <v>18</v>
      </c>
      <c r="D160" s="13"/>
      <c r="E160" s="14"/>
      <c r="F160" s="14"/>
      <c r="G160" s="14"/>
      <c r="H160" s="14" t="s">
        <v>1727</v>
      </c>
      <c r="I160" s="14"/>
      <c r="J160" s="14"/>
      <c r="K160" s="14"/>
      <c r="L160" s="14"/>
      <c r="M160" s="14"/>
      <c r="N160" s="15"/>
    </row>
    <row r="161" spans="1:14" ht="37.5" customHeight="1" x14ac:dyDescent="0.15">
      <c r="A161">
        <v>2</v>
      </c>
      <c r="B161" s="10" t="s">
        <v>1338</v>
      </c>
      <c r="C161" s="11" t="s">
        <v>1181</v>
      </c>
      <c r="D161" s="16" t="str">
        <f>MID(B161,1,1)</f>
        <v>お</v>
      </c>
      <c r="E161" s="17" t="str">
        <f>MID(B161,2,1)</f>
        <v>し</v>
      </c>
      <c r="F161" s="17" t="str">
        <f>MID(B161,3,1)</f>
        <v>た</v>
      </c>
      <c r="G161" s="17" t="str">
        <f>MID(B161,4,1)</f>
        <v>り</v>
      </c>
      <c r="H161" s="17" t="str">
        <f>MID(B161,5,1)</f>
        <v>、</v>
      </c>
      <c r="I161" s="17" t="str">
        <f>MID(B161,6,1)</f>
        <v>引</v>
      </c>
      <c r="J161" s="17" t="str">
        <f>MID(B161,7,1)</f>
        <v>い</v>
      </c>
      <c r="K161" s="17" t="str">
        <f>MID(B161,8,1)</f>
        <v>た</v>
      </c>
      <c r="L161" s="17" t="str">
        <f>MID(B161,9,1)</f>
        <v>り</v>
      </c>
      <c r="M161" s="17" t="str">
        <f>MID(B161,10,1)</f>
        <v/>
      </c>
      <c r="N161" s="18" t="str">
        <f>MID(B161,11,1)</f>
        <v/>
      </c>
    </row>
    <row r="162" spans="1:14" ht="37.5" customHeight="1" x14ac:dyDescent="0.15">
      <c r="A162">
        <v>2</v>
      </c>
      <c r="B162" s="10"/>
      <c r="C162" s="12" t="s">
        <v>2922</v>
      </c>
      <c r="D162" s="13"/>
      <c r="E162" s="14"/>
      <c r="F162" s="14"/>
      <c r="G162" s="14"/>
      <c r="H162" s="14"/>
      <c r="I162" s="14" t="s">
        <v>3112</v>
      </c>
      <c r="J162" s="14"/>
      <c r="K162" s="14"/>
      <c r="L162" s="14"/>
      <c r="M162" s="14"/>
      <c r="N162" s="15"/>
    </row>
    <row r="163" spans="1:14" ht="37.5" customHeight="1" x14ac:dyDescent="0.15">
      <c r="A163">
        <v>2</v>
      </c>
      <c r="B163" s="10" t="s">
        <v>1730</v>
      </c>
      <c r="C163" s="11" t="s">
        <v>1182</v>
      </c>
      <c r="D163" s="16" t="str">
        <f>MID(B163,1,1)</f>
        <v>と</v>
      </c>
      <c r="E163" s="17" t="str">
        <f>MID(B163,2,1)</f>
        <v>り</v>
      </c>
      <c r="F163" s="17" t="str">
        <f>MID(B163,3,1)</f>
        <v>が</v>
      </c>
      <c r="G163" s="17" t="str">
        <f>MID(B163,4,1)</f>
        <v>羽</v>
      </c>
      <c r="H163" s="17" t="str">
        <f>MID(B163,5,1)</f>
        <v>を</v>
      </c>
      <c r="I163" s="17" t="str">
        <f>MID(B163,6,1)</f>
        <v>ひ</v>
      </c>
      <c r="J163" s="17" t="str">
        <f>MID(B163,7,1)</f>
        <v>ろ</v>
      </c>
      <c r="K163" s="17" t="str">
        <f>MID(B163,8,1)</f>
        <v>げ</v>
      </c>
      <c r="L163" s="17" t="str">
        <f>MID(B163,9,1)</f>
        <v>る</v>
      </c>
      <c r="M163" s="17" t="str">
        <f>MID(B163,10,1)</f>
        <v/>
      </c>
      <c r="N163" s="18" t="str">
        <f>MID(B163,11,1)</f>
        <v/>
      </c>
    </row>
    <row r="164" spans="1:14" ht="37.5" customHeight="1" x14ac:dyDescent="0.15">
      <c r="A164">
        <v>2</v>
      </c>
      <c r="B164" s="10"/>
      <c r="C164" s="12" t="s">
        <v>2923</v>
      </c>
      <c r="D164" s="13"/>
      <c r="E164" s="14"/>
      <c r="F164" s="14"/>
      <c r="G164" s="14" t="s">
        <v>1731</v>
      </c>
      <c r="H164" s="14"/>
      <c r="I164" s="14"/>
      <c r="J164" s="14"/>
      <c r="K164" s="14"/>
      <c r="L164" s="14"/>
      <c r="M164" s="14"/>
      <c r="N164" s="15"/>
    </row>
    <row r="165" spans="1:14" ht="37.5" customHeight="1" x14ac:dyDescent="0.15">
      <c r="A165">
        <v>2</v>
      </c>
      <c r="B165" s="10" t="s">
        <v>1732</v>
      </c>
      <c r="C165" s="11" t="s">
        <v>516</v>
      </c>
      <c r="D165" s="16" t="str">
        <f>MID(B165,1,1)</f>
        <v>青</v>
      </c>
      <c r="E165" s="17" t="str">
        <f>MID(B165,2,1)</f>
        <v>い</v>
      </c>
      <c r="F165" s="17" t="str">
        <f>MID(B165,3,1)</f>
        <v>空</v>
      </c>
      <c r="G165" s="17" t="str">
        <f>MID(B165,4,1)</f>
        <v>に</v>
      </c>
      <c r="H165" s="17" t="str">
        <f>MID(B165,5,1)</f>
        <v>白</v>
      </c>
      <c r="I165" s="17" t="str">
        <f>MID(B165,6,1)</f>
        <v>い</v>
      </c>
      <c r="J165" s="17" t="str">
        <f>MID(B165,7,1)</f>
        <v>雲</v>
      </c>
      <c r="K165" s="17" t="str">
        <f>MID(B165,8,1)</f>
        <v/>
      </c>
      <c r="L165" s="17" t="str">
        <f>MID(B165,9,1)</f>
        <v/>
      </c>
      <c r="M165" s="17" t="str">
        <f>MID(B165,10,1)</f>
        <v/>
      </c>
      <c r="N165" s="18" t="str">
        <f>MID(B165,11,1)</f>
        <v/>
      </c>
    </row>
    <row r="166" spans="1:14" ht="37.5" customHeight="1" x14ac:dyDescent="0.15">
      <c r="A166">
        <v>2</v>
      </c>
      <c r="B166" s="10"/>
      <c r="C166" s="12" t="s">
        <v>2924</v>
      </c>
      <c r="D166" s="13" t="s">
        <v>5547</v>
      </c>
      <c r="E166" s="14"/>
      <c r="F166" s="14" t="s">
        <v>5365</v>
      </c>
      <c r="G166" s="14"/>
      <c r="H166" s="14" t="s">
        <v>3118</v>
      </c>
      <c r="I166" s="14"/>
      <c r="J166" s="14" t="s">
        <v>2921</v>
      </c>
      <c r="K166" s="14"/>
      <c r="L166" s="14"/>
      <c r="M166" s="14"/>
      <c r="N166" s="15"/>
    </row>
    <row r="167" spans="1:14" ht="37.5" customHeight="1" x14ac:dyDescent="0.15">
      <c r="A167">
        <v>2</v>
      </c>
      <c r="B167" s="10" t="s">
        <v>1733</v>
      </c>
      <c r="C167" s="11" t="s">
        <v>519</v>
      </c>
      <c r="D167" s="16" t="str">
        <f>MID(B167,1,1)</f>
        <v>こ</v>
      </c>
      <c r="E167" s="17" t="str">
        <f>MID(B167,2,1)</f>
        <v>う</v>
      </c>
      <c r="F167" s="17" t="str">
        <f>MID(B167,3,1)</f>
        <v>園</v>
      </c>
      <c r="G167" s="17" t="str">
        <f>MID(B167,4,1)</f>
        <v>で</v>
      </c>
      <c r="H167" s="17" t="str">
        <f>MID(B167,5,1)</f>
        <v>あ</v>
      </c>
      <c r="I167" s="17" t="str">
        <f>MID(B167,6,1)</f>
        <v>そ</v>
      </c>
      <c r="J167" s="17" t="str">
        <f>MID(B167,7,1)</f>
        <v>ぶ</v>
      </c>
      <c r="K167" s="17" t="str">
        <f>MID(B167,8,1)</f>
        <v/>
      </c>
      <c r="L167" s="17" t="str">
        <f>MID(B167,9,1)</f>
        <v/>
      </c>
      <c r="M167" s="17" t="str">
        <f>MID(B167,10,1)</f>
        <v/>
      </c>
      <c r="N167" s="18" t="str">
        <f>MID(B167,11,1)</f>
        <v/>
      </c>
    </row>
    <row r="168" spans="1:14" ht="37.5" customHeight="1" x14ac:dyDescent="0.15">
      <c r="A168">
        <v>2</v>
      </c>
      <c r="B168" s="10"/>
      <c r="C168" s="12" t="s">
        <v>2925</v>
      </c>
      <c r="D168" s="13"/>
      <c r="E168" s="14"/>
      <c r="F168" s="14" t="s">
        <v>1583</v>
      </c>
      <c r="G168" s="14"/>
      <c r="H168" s="14"/>
      <c r="I168" s="14"/>
      <c r="J168" s="14"/>
      <c r="K168" s="14"/>
      <c r="L168" s="14"/>
      <c r="M168" s="14"/>
      <c r="N168" s="15"/>
    </row>
    <row r="169" spans="1:14" ht="37.5" customHeight="1" x14ac:dyDescent="0.15">
      <c r="A169">
        <v>2</v>
      </c>
      <c r="B169" s="10" t="s">
        <v>1734</v>
      </c>
      <c r="C169" s="11" t="s">
        <v>521</v>
      </c>
      <c r="D169" s="16" t="str">
        <f>MID(B169,1,1)</f>
        <v>ち</v>
      </c>
      <c r="E169" s="17" t="str">
        <f>MID(B169,2,1)</f>
        <v>か</v>
      </c>
      <c r="F169" s="17" t="str">
        <f>MID(B169,3,1)</f>
        <v>い</v>
      </c>
      <c r="G169" s="17" t="str">
        <f>MID(B169,4,1)</f>
        <v>・</v>
      </c>
      <c r="H169" s="17" t="str">
        <f>MID(B169,5,1)</f>
        <v>遠</v>
      </c>
      <c r="I169" s="17" t="str">
        <f>MID(B169,6,1)</f>
        <v>い</v>
      </c>
      <c r="J169" s="17" t="str">
        <f>MID(B169,7,1)</f>
        <v/>
      </c>
      <c r="K169" s="17" t="str">
        <f>MID(B169,8,1)</f>
        <v/>
      </c>
      <c r="L169" s="17" t="str">
        <f>MID(B169,9,1)</f>
        <v/>
      </c>
      <c r="M169" s="17" t="str">
        <f>MID(B169,10,1)</f>
        <v/>
      </c>
      <c r="N169" s="18" t="str">
        <f>MID(B169,11,1)</f>
        <v/>
      </c>
    </row>
    <row r="170" spans="1:14" ht="37.5" customHeight="1" x14ac:dyDescent="0.15">
      <c r="A170">
        <v>2</v>
      </c>
      <c r="B170" s="10"/>
      <c r="C170" s="12" t="s">
        <v>2926</v>
      </c>
      <c r="D170" s="13"/>
      <c r="E170" s="14"/>
      <c r="F170" s="14"/>
      <c r="G170" s="14"/>
      <c r="H170" s="14" t="s">
        <v>1735</v>
      </c>
      <c r="I170" s="14"/>
      <c r="J170" s="14"/>
      <c r="K170" s="14"/>
      <c r="L170" s="14"/>
      <c r="M170" s="14"/>
      <c r="N170" s="15"/>
    </row>
    <row r="171" spans="1:14" ht="37.5" customHeight="1" x14ac:dyDescent="0.15">
      <c r="A171">
        <v>2</v>
      </c>
      <c r="B171" s="10" t="s">
        <v>1736</v>
      </c>
      <c r="C171" s="11" t="s">
        <v>522</v>
      </c>
      <c r="D171" s="16" t="str">
        <f>MID(B171,1,1)</f>
        <v>き</v>
      </c>
      <c r="E171" s="17" t="str">
        <f>MID(B171,2,1)</f>
        <v>ょ</v>
      </c>
      <c r="F171" s="17" t="str">
        <f>MID(B171,3,1)</f>
        <v>う</v>
      </c>
      <c r="G171" s="17" t="str">
        <f>MID(B171,4,1)</f>
        <v>は</v>
      </c>
      <c r="H171" s="17" t="str">
        <f>MID(B171,5,1)</f>
        <v>、</v>
      </c>
      <c r="I171" s="17" t="str">
        <f>MID(B171,6,1)</f>
        <v>何</v>
      </c>
      <c r="J171" s="17" t="str">
        <f>MID(B171,7,1)</f>
        <v>よ</v>
      </c>
      <c r="K171" s="17" t="str">
        <f>MID(B171,8,1)</f>
        <v>う</v>
      </c>
      <c r="L171" s="17" t="str">
        <f>MID(B171,9,1)</f>
        <v>日</v>
      </c>
      <c r="M171" s="17" t="str">
        <f>MID(B171,10,1)</f>
        <v>？</v>
      </c>
      <c r="N171" s="18" t="str">
        <f>MID(B171,11,1)</f>
        <v/>
      </c>
    </row>
    <row r="172" spans="1:14" ht="37.5" customHeight="1" x14ac:dyDescent="0.15">
      <c r="A172">
        <v>2</v>
      </c>
      <c r="B172" s="10"/>
      <c r="C172" s="12" t="s">
        <v>2927</v>
      </c>
      <c r="D172" s="13"/>
      <c r="E172" s="14"/>
      <c r="F172" s="14"/>
      <c r="G172" s="14"/>
      <c r="H172" s="14"/>
      <c r="I172" s="14" t="s">
        <v>1737</v>
      </c>
      <c r="J172" s="14"/>
      <c r="K172" s="14"/>
      <c r="L172" s="14" t="s">
        <v>1738</v>
      </c>
      <c r="M172" s="14"/>
      <c r="N172" s="15"/>
    </row>
    <row r="173" spans="1:14" ht="37.5" customHeight="1" x14ac:dyDescent="0.15">
      <c r="A173">
        <v>2</v>
      </c>
      <c r="B173" s="10" t="s">
        <v>1739</v>
      </c>
      <c r="C173" s="11" t="s">
        <v>523</v>
      </c>
      <c r="D173" s="16" t="str">
        <f>MID(B173,1,1)</f>
        <v>生</v>
      </c>
      <c r="E173" s="17" t="str">
        <f>MID(B173,2,1)</f>
        <v>か</v>
      </c>
      <c r="F173" s="17" t="str">
        <f>MID(B173,3,1)</f>
        <v>つ</v>
      </c>
      <c r="G173" s="17" t="str">
        <f>MID(B173,4,1)</f>
        <v>科</v>
      </c>
      <c r="H173" s="17" t="str">
        <f>MID(B173,5,1)</f>
        <v>の</v>
      </c>
      <c r="I173" s="17" t="str">
        <f>MID(B173,6,1)</f>
        <v>じ</v>
      </c>
      <c r="J173" s="17" t="str">
        <f>MID(B173,7,1)</f>
        <v>か</v>
      </c>
      <c r="K173" s="17" t="str">
        <f>MID(B173,8,1)</f>
        <v>ん</v>
      </c>
      <c r="L173" s="17" t="str">
        <f>MID(B173,9,1)</f>
        <v/>
      </c>
      <c r="M173" s="17" t="str">
        <f>MID(B173,10,1)</f>
        <v/>
      </c>
      <c r="N173" s="18" t="str">
        <f>MID(B173,11,1)</f>
        <v/>
      </c>
    </row>
    <row r="174" spans="1:14" ht="37.5" customHeight="1" x14ac:dyDescent="0.15">
      <c r="A174">
        <v>2</v>
      </c>
      <c r="B174" s="10"/>
      <c r="C174" s="12" t="s">
        <v>2928</v>
      </c>
      <c r="D174" s="13" t="s">
        <v>124</v>
      </c>
      <c r="E174" s="14"/>
      <c r="F174" s="14"/>
      <c r="G174" s="14" t="s">
        <v>5367</v>
      </c>
      <c r="H174" s="14"/>
      <c r="I174" s="14"/>
      <c r="J174" s="14"/>
      <c r="K174" s="14"/>
      <c r="L174" s="14"/>
      <c r="M174" s="14"/>
      <c r="N174" s="15"/>
    </row>
    <row r="175" spans="1:14" ht="37.5" customHeight="1" x14ac:dyDescent="0.15">
      <c r="A175">
        <v>2</v>
      </c>
      <c r="B175" s="10" t="s">
        <v>1740</v>
      </c>
      <c r="C175" s="11" t="s">
        <v>526</v>
      </c>
      <c r="D175" s="16" t="str">
        <f>MID(B175,1,1)</f>
        <v>こ</v>
      </c>
      <c r="E175" s="17" t="str">
        <f>MID(B175,2,1)</f>
        <v>年</v>
      </c>
      <c r="F175" s="17" t="str">
        <f>MID(B175,3,1)</f>
        <v>の</v>
      </c>
      <c r="G175" s="17" t="str">
        <f>MID(B175,4,1)</f>
        <v>夏</v>
      </c>
      <c r="H175" s="17" t="str">
        <f>MID(B175,5,1)</f>
        <v>は</v>
      </c>
      <c r="I175" s="17" t="str">
        <f>MID(B175,6,1)</f>
        <v>あ</v>
      </c>
      <c r="J175" s="17" t="str">
        <f>MID(B175,7,1)</f>
        <v>つ</v>
      </c>
      <c r="K175" s="17" t="str">
        <f>MID(B175,8,1)</f>
        <v>い</v>
      </c>
      <c r="L175" s="17" t="str">
        <f>MID(B175,9,1)</f>
        <v/>
      </c>
      <c r="M175" s="17" t="str">
        <f>MID(B175,10,1)</f>
        <v/>
      </c>
      <c r="N175" s="18" t="str">
        <f>MID(B175,11,1)</f>
        <v/>
      </c>
    </row>
    <row r="176" spans="1:14" ht="37.5" customHeight="1" x14ac:dyDescent="0.15">
      <c r="A176">
        <v>2</v>
      </c>
      <c r="B176" s="10"/>
      <c r="C176" s="12" t="s">
        <v>2929</v>
      </c>
      <c r="D176" s="13"/>
      <c r="E176" s="14" t="s">
        <v>1741</v>
      </c>
      <c r="F176" s="14"/>
      <c r="G176" s="14" t="s">
        <v>527</v>
      </c>
      <c r="H176" s="14"/>
      <c r="I176" s="14"/>
      <c r="J176" s="14"/>
      <c r="K176" s="14"/>
      <c r="L176" s="14"/>
      <c r="M176" s="14"/>
      <c r="N176" s="15"/>
    </row>
    <row r="177" spans="1:14" ht="37.5" customHeight="1" x14ac:dyDescent="0.15">
      <c r="A177">
        <v>2</v>
      </c>
      <c r="B177" s="10" t="s">
        <v>1743</v>
      </c>
      <c r="C177" s="11" t="s">
        <v>529</v>
      </c>
      <c r="D177" s="16" t="str">
        <f>MID(B177,1,1)</f>
        <v>学</v>
      </c>
      <c r="E177" s="17" t="str">
        <f>MID(B177,2,1)</f>
        <v>校</v>
      </c>
      <c r="F177" s="17" t="str">
        <f>MID(B177,3,1)</f>
        <v>か</v>
      </c>
      <c r="G177" s="17" t="str">
        <f>MID(B177,4,1)</f>
        <v>ら</v>
      </c>
      <c r="H177" s="17" t="str">
        <f>MID(B177,5,1)</f>
        <v>家</v>
      </c>
      <c r="I177" s="17" t="str">
        <f>MID(B177,6,1)</f>
        <v>に</v>
      </c>
      <c r="J177" s="17" t="str">
        <f>MID(B177,7,1)</f>
        <v>か</v>
      </c>
      <c r="K177" s="17" t="str">
        <f>MID(B177,8,1)</f>
        <v>え</v>
      </c>
      <c r="L177" s="17" t="str">
        <f>MID(B177,9,1)</f>
        <v>る</v>
      </c>
      <c r="M177" s="17" t="str">
        <f>MID(B177,10,1)</f>
        <v/>
      </c>
      <c r="N177" s="18" t="str">
        <f>MID(B177,11,1)</f>
        <v/>
      </c>
    </row>
    <row r="178" spans="1:14" ht="37.5" customHeight="1" x14ac:dyDescent="0.15">
      <c r="A178">
        <v>2</v>
      </c>
      <c r="B178" s="10"/>
      <c r="C178" s="12" t="s">
        <v>2930</v>
      </c>
      <c r="D178" s="13" t="s">
        <v>1744</v>
      </c>
      <c r="E178" s="14" t="s">
        <v>3655</v>
      </c>
      <c r="F178" s="14"/>
      <c r="G178" s="14"/>
      <c r="H178" s="14" t="s">
        <v>1745</v>
      </c>
      <c r="I178" s="14"/>
      <c r="J178" s="14"/>
      <c r="K178" s="14"/>
      <c r="L178" s="14"/>
      <c r="M178" s="14"/>
      <c r="N178" s="15"/>
    </row>
    <row r="179" spans="1:14" ht="37.5" customHeight="1" x14ac:dyDescent="0.15">
      <c r="A179">
        <v>2</v>
      </c>
      <c r="B179" s="10" t="s">
        <v>1746</v>
      </c>
      <c r="C179" s="11" t="s">
        <v>532</v>
      </c>
      <c r="D179" s="16" t="str">
        <f>MID(B179,1,1)</f>
        <v>校</v>
      </c>
      <c r="E179" s="17" t="str">
        <f>MID(B179,2,1)</f>
        <v>歌</v>
      </c>
      <c r="F179" s="17" t="str">
        <f>MID(B179,3,1)</f>
        <v>を</v>
      </c>
      <c r="G179" s="17" t="str">
        <f>MID(B179,4,1)</f>
        <v>大</v>
      </c>
      <c r="H179" s="17" t="str">
        <f>MID(B179,5,1)</f>
        <v>き</v>
      </c>
      <c r="I179" s="17" t="str">
        <f>MID(B179,6,1)</f>
        <v>な</v>
      </c>
      <c r="J179" s="17" t="str">
        <f>MID(B179,7,1)</f>
        <v>こ</v>
      </c>
      <c r="K179" s="17" t="str">
        <f>MID(B179,8,1)</f>
        <v>え</v>
      </c>
      <c r="L179" s="17" t="str">
        <f>MID(B179,9,1)</f>
        <v>で</v>
      </c>
      <c r="M179" s="17" t="str">
        <f>MID(B179,10,1)</f>
        <v>歌</v>
      </c>
      <c r="N179" s="18" t="str">
        <f>MID(B179,11,1)</f>
        <v>う</v>
      </c>
    </row>
    <row r="180" spans="1:14" ht="37.5" customHeight="1" x14ac:dyDescent="0.15">
      <c r="A180">
        <v>2</v>
      </c>
      <c r="B180" s="10"/>
      <c r="C180" s="12" t="s">
        <v>2932</v>
      </c>
      <c r="D180" s="13" t="s">
        <v>5355</v>
      </c>
      <c r="E180" s="14" t="s">
        <v>5363</v>
      </c>
      <c r="F180" s="14"/>
      <c r="G180" s="14" t="s">
        <v>5549</v>
      </c>
      <c r="H180" s="14"/>
      <c r="I180" s="14"/>
      <c r="J180" s="14"/>
      <c r="K180" s="14"/>
      <c r="L180" s="14"/>
      <c r="M180" s="14" t="s">
        <v>1747</v>
      </c>
      <c r="N180" s="15"/>
    </row>
    <row r="181" spans="1:14" ht="37.5" customHeight="1" x14ac:dyDescent="0.15">
      <c r="A181">
        <v>2</v>
      </c>
      <c r="B181" s="10" t="s">
        <v>1748</v>
      </c>
      <c r="C181" s="11" t="s">
        <v>533</v>
      </c>
      <c r="D181" s="16" t="str">
        <f>MID(B181,1,1)</f>
        <v>え</v>
      </c>
      <c r="E181" s="17" t="str">
        <f>MID(B181,2,1)</f>
        <v>い</v>
      </c>
      <c r="F181" s="17" t="str">
        <f>MID(B181,3,1)</f>
        <v>画</v>
      </c>
      <c r="G181" s="17" t="str">
        <f>MID(B181,4,1)</f>
        <v>を</v>
      </c>
      <c r="H181" s="17" t="str">
        <f>MID(B181,5,1)</f>
        <v>み</v>
      </c>
      <c r="I181" s="17" t="str">
        <f>MID(B181,6,1)</f>
        <v>に</v>
      </c>
      <c r="J181" s="17" t="str">
        <f>MID(B181,7,1)</f>
        <v>い</v>
      </c>
      <c r="K181" s="17" t="str">
        <f>MID(B181,8,1)</f>
        <v>く</v>
      </c>
      <c r="L181" s="17" t="str">
        <f>MID(B181,9,1)</f>
        <v/>
      </c>
      <c r="M181" s="17" t="str">
        <f>MID(B181,10,1)</f>
        <v/>
      </c>
      <c r="N181" s="18" t="str">
        <f>MID(B181,11,1)</f>
        <v/>
      </c>
    </row>
    <row r="182" spans="1:14" ht="37.5" customHeight="1" x14ac:dyDescent="0.15">
      <c r="A182">
        <v>2</v>
      </c>
      <c r="B182" s="10"/>
      <c r="C182" s="12" t="s">
        <v>2933</v>
      </c>
      <c r="D182" s="13"/>
      <c r="E182" s="14"/>
      <c r="F182" s="14" t="s">
        <v>534</v>
      </c>
      <c r="G182" s="14"/>
      <c r="H182" s="14"/>
      <c r="I182" s="14"/>
      <c r="J182" s="14"/>
      <c r="K182" s="14"/>
      <c r="L182" s="14"/>
      <c r="M182" s="14"/>
      <c r="N182" s="15"/>
    </row>
    <row r="183" spans="1:14" ht="37.5" customHeight="1" x14ac:dyDescent="0.15">
      <c r="A183">
        <v>2</v>
      </c>
      <c r="B183" s="10" t="s">
        <v>1336</v>
      </c>
      <c r="C183" s="11" t="s">
        <v>537</v>
      </c>
      <c r="D183" s="16" t="str">
        <f>MID(B183,1,1)</f>
        <v>い</v>
      </c>
      <c r="E183" s="17" t="str">
        <f>MID(B183,2,1)</f>
        <v>そ</v>
      </c>
      <c r="F183" s="17" t="str">
        <f>MID(B183,3,1)</f>
        <v>が</v>
      </c>
      <c r="G183" s="17" t="str">
        <f>MID(B183,4,1)</f>
        <v>し</v>
      </c>
      <c r="H183" s="17" t="str">
        <f>MID(B183,5,1)</f>
        <v>く</v>
      </c>
      <c r="I183" s="17" t="str">
        <f>MID(B183,6,1)</f>
        <v>て</v>
      </c>
      <c r="J183" s="17" t="str">
        <f>MID(B183,7,1)</f>
        <v>目</v>
      </c>
      <c r="K183" s="17" t="str">
        <f>MID(B183,8,1)</f>
        <v>が</v>
      </c>
      <c r="L183" s="17" t="str">
        <f>MID(B183,9,1)</f>
        <v>回</v>
      </c>
      <c r="M183" s="17" t="str">
        <f>MID(B183,10,1)</f>
        <v>る</v>
      </c>
      <c r="N183" s="18" t="str">
        <f>MID(B183,11,1)</f>
        <v/>
      </c>
    </row>
    <row r="184" spans="1:14" ht="37.5" customHeight="1" x14ac:dyDescent="0.15">
      <c r="A184">
        <v>2</v>
      </c>
      <c r="B184" s="10"/>
      <c r="C184" s="12" t="s">
        <v>2934</v>
      </c>
      <c r="D184" s="13"/>
      <c r="E184" s="14"/>
      <c r="F184" s="14"/>
      <c r="G184" s="14"/>
      <c r="H184" s="14"/>
      <c r="I184" s="14"/>
      <c r="J184" s="14" t="s">
        <v>867</v>
      </c>
      <c r="K184" s="14"/>
      <c r="L184" s="14" t="s">
        <v>538</v>
      </c>
      <c r="M184" s="14"/>
      <c r="N184" s="15"/>
    </row>
    <row r="185" spans="1:14" ht="37.5" customHeight="1" x14ac:dyDescent="0.15">
      <c r="A185">
        <v>2</v>
      </c>
      <c r="B185" s="10" t="s">
        <v>1749</v>
      </c>
      <c r="C185" s="11" t="s">
        <v>539</v>
      </c>
      <c r="D185" s="16" t="str">
        <f>MID(B185,1,1)</f>
        <v>た</v>
      </c>
      <c r="E185" s="17" t="str">
        <f>MID(B185,2,1)</f>
        <v>ん</v>
      </c>
      <c r="F185" s="17" t="str">
        <f>MID(B185,3,1)</f>
        <v>生</v>
      </c>
      <c r="G185" s="17" t="str">
        <f>MID(B185,4,1)</f>
        <v>日</v>
      </c>
      <c r="H185" s="17" t="str">
        <f>MID(B185,5,1)</f>
        <v>会</v>
      </c>
      <c r="I185" s="17" t="str">
        <f>MID(B185,6,1)</f>
        <v>を</v>
      </c>
      <c r="J185" s="17" t="str">
        <f>MID(B185,7,1)</f>
        <v>し</v>
      </c>
      <c r="K185" s="17" t="str">
        <f>MID(B185,8,1)</f>
        <v>て</v>
      </c>
      <c r="L185" s="17" t="str">
        <f>MID(B185,9,1)</f>
        <v>も</v>
      </c>
      <c r="M185" s="17" t="str">
        <f>MID(B185,10,1)</f>
        <v>ら</v>
      </c>
      <c r="N185" s="18" t="str">
        <f>MID(B185,11,1)</f>
        <v>う</v>
      </c>
    </row>
    <row r="186" spans="1:14" ht="37.5" customHeight="1" x14ac:dyDescent="0.15">
      <c r="A186">
        <v>2</v>
      </c>
      <c r="B186" s="10"/>
      <c r="C186" s="12" t="s">
        <v>2935</v>
      </c>
      <c r="D186" s="13"/>
      <c r="E186" s="14"/>
      <c r="F186" s="14" t="s">
        <v>1659</v>
      </c>
      <c r="G186" s="14" t="s">
        <v>3111</v>
      </c>
      <c r="H186" s="14" t="s">
        <v>517</v>
      </c>
      <c r="I186" s="14"/>
      <c r="J186" s="14"/>
      <c r="K186" s="14"/>
      <c r="L186" s="14"/>
      <c r="M186" s="14"/>
      <c r="N186" s="15"/>
    </row>
    <row r="187" spans="1:14" ht="37.5" customHeight="1" x14ac:dyDescent="0.15">
      <c r="A187">
        <v>2</v>
      </c>
      <c r="B187" s="10" t="s">
        <v>1750</v>
      </c>
      <c r="C187" s="11" t="s">
        <v>518</v>
      </c>
      <c r="D187" s="16" t="str">
        <f>MID(B187,1,1)</f>
        <v>海</v>
      </c>
      <c r="E187" s="17" t="str">
        <f>MID(B187,2,1)</f>
        <v>の</v>
      </c>
      <c r="F187" s="17" t="str">
        <f>MID(B187,3,1)</f>
        <v>水</v>
      </c>
      <c r="G187" s="17" t="str">
        <f>MID(B187,4,1)</f>
        <v>は</v>
      </c>
      <c r="H187" s="17" t="str">
        <f>MID(B187,5,1)</f>
        <v>し</v>
      </c>
      <c r="I187" s="17" t="str">
        <f>MID(B187,6,1)</f>
        <v>ょ</v>
      </c>
      <c r="J187" s="17" t="str">
        <f>MID(B187,7,1)</f>
        <v>っ</v>
      </c>
      <c r="K187" s="17" t="str">
        <f>MID(B187,8,1)</f>
        <v>ぱ</v>
      </c>
      <c r="L187" s="17" t="str">
        <f>MID(B187,9,1)</f>
        <v>い</v>
      </c>
      <c r="M187" s="17" t="str">
        <f>MID(B187,10,1)</f>
        <v/>
      </c>
      <c r="N187" s="18" t="str">
        <f>MID(B187,11,1)</f>
        <v/>
      </c>
    </row>
    <row r="188" spans="1:14" ht="37.5" customHeight="1" x14ac:dyDescent="0.15">
      <c r="A188">
        <v>2</v>
      </c>
      <c r="B188" s="10"/>
      <c r="C188" s="12" t="s">
        <v>2936</v>
      </c>
      <c r="D188" s="13" t="s">
        <v>5356</v>
      </c>
      <c r="E188" s="14"/>
      <c r="F188" s="14" t="s">
        <v>5366</v>
      </c>
      <c r="G188" s="14"/>
      <c r="H188" s="14"/>
      <c r="I188" s="14"/>
      <c r="J188" s="14"/>
      <c r="K188" s="14"/>
      <c r="L188" s="14"/>
      <c r="M188" s="14"/>
      <c r="N188" s="15"/>
    </row>
    <row r="189" spans="1:14" ht="37.5" customHeight="1" x14ac:dyDescent="0.15">
      <c r="A189">
        <v>2</v>
      </c>
      <c r="B189" s="10" t="s">
        <v>1751</v>
      </c>
      <c r="C189" s="11" t="s">
        <v>3104</v>
      </c>
      <c r="D189" s="16" t="str">
        <f>MID(B189,1,1)</f>
        <v>ク</v>
      </c>
      <c r="E189" s="17" t="str">
        <f>MID(B189,2,1)</f>
        <v>レ</v>
      </c>
      <c r="F189" s="17" t="str">
        <f>MID(B189,3,1)</f>
        <v>ヨ</v>
      </c>
      <c r="G189" s="17" t="str">
        <f>MID(B189,4,1)</f>
        <v>ン</v>
      </c>
      <c r="H189" s="17" t="str">
        <f>MID(B189,5,1)</f>
        <v>で</v>
      </c>
      <c r="I189" s="17" t="str">
        <f>MID(B189,6,1)</f>
        <v>絵</v>
      </c>
      <c r="J189" s="17" t="str">
        <f>MID(B189,7,1)</f>
        <v>を</v>
      </c>
      <c r="K189" s="17" t="str">
        <f>MID(B189,8,1)</f>
        <v>か</v>
      </c>
      <c r="L189" s="17" t="str">
        <f>MID(B189,9,1)</f>
        <v>く</v>
      </c>
      <c r="M189" s="17" t="str">
        <f>MID(B189,10,1)</f>
        <v/>
      </c>
      <c r="N189" s="18" t="str">
        <f>MID(B189,11,1)</f>
        <v/>
      </c>
    </row>
    <row r="190" spans="1:14" ht="37.5" customHeight="1" x14ac:dyDescent="0.15">
      <c r="A190">
        <v>2</v>
      </c>
      <c r="B190" s="10"/>
      <c r="C190" s="12" t="s">
        <v>2937</v>
      </c>
      <c r="D190" s="13"/>
      <c r="E190" s="14"/>
      <c r="F190" s="14"/>
      <c r="G190" s="14"/>
      <c r="H190" s="14"/>
      <c r="I190" s="14" t="s">
        <v>1752</v>
      </c>
      <c r="J190" s="14"/>
      <c r="K190" s="14"/>
      <c r="L190" s="14"/>
      <c r="M190" s="14"/>
      <c r="N190" s="15"/>
    </row>
    <row r="191" spans="1:14" ht="37.5" customHeight="1" x14ac:dyDescent="0.15">
      <c r="A191">
        <v>2</v>
      </c>
      <c r="B191" s="10" t="s">
        <v>1753</v>
      </c>
      <c r="C191" s="11" t="s">
        <v>1658</v>
      </c>
      <c r="D191" s="16" t="str">
        <f>MID(B191,1,1)</f>
        <v>き</v>
      </c>
      <c r="E191" s="17" t="str">
        <f>MID(B191,2,1)</f>
        <v>ょ</v>
      </c>
      <c r="F191" s="17" t="str">
        <f>MID(B191,3,1)</f>
        <v>う</v>
      </c>
      <c r="G191" s="17" t="str">
        <f>MID(B191,4,1)</f>
        <v>し</v>
      </c>
      <c r="H191" s="17" t="str">
        <f>MID(B191,5,1)</f>
        <v>つ</v>
      </c>
      <c r="I191" s="17" t="str">
        <f>MID(B191,6,1)</f>
        <v>の</v>
      </c>
      <c r="J191" s="17" t="str">
        <f>MID(B191,7,1)</f>
        <v>外</v>
      </c>
      <c r="K191" s="17" t="str">
        <f>MID(B191,8,1)</f>
        <v>に</v>
      </c>
      <c r="L191" s="17" t="str">
        <f>MID(B191,9,1)</f>
        <v>で</v>
      </c>
      <c r="M191" s="17" t="str">
        <f>MID(B191,10,1)</f>
        <v>る</v>
      </c>
      <c r="N191" s="18" t="str">
        <f>MID(B191,11,1)</f>
        <v/>
      </c>
    </row>
    <row r="192" spans="1:14" ht="37.5" customHeight="1" x14ac:dyDescent="0.15">
      <c r="A192">
        <v>2</v>
      </c>
      <c r="B192" s="10"/>
      <c r="C192" s="12" t="s">
        <v>2938</v>
      </c>
      <c r="D192" s="13"/>
      <c r="E192" s="14"/>
      <c r="F192" s="14"/>
      <c r="G192" s="14"/>
      <c r="H192" s="14"/>
      <c r="I192" s="14"/>
      <c r="J192" s="14" t="s">
        <v>1754</v>
      </c>
      <c r="K192" s="14"/>
      <c r="L192" s="14"/>
      <c r="M192" s="14"/>
      <c r="N192" s="15"/>
    </row>
    <row r="193" spans="1:14" ht="37.5" customHeight="1" x14ac:dyDescent="0.15">
      <c r="A193">
        <v>2</v>
      </c>
      <c r="B193" s="10" t="s">
        <v>1337</v>
      </c>
      <c r="C193" s="11" t="s">
        <v>1650</v>
      </c>
      <c r="D193" s="16" t="str">
        <f>MID(B193,1,1)</f>
        <v>三</v>
      </c>
      <c r="E193" s="17" t="str">
        <f>MID(B193,2,1)</f>
        <v>角</v>
      </c>
      <c r="F193" s="17" t="str">
        <f>MID(B193,3,1)</f>
        <v>じ</v>
      </c>
      <c r="G193" s="17" t="str">
        <f>MID(B193,4,1)</f>
        <v>ょ</v>
      </c>
      <c r="H193" s="17" t="str">
        <f>MID(B193,5,1)</f>
        <v>う</v>
      </c>
      <c r="I193" s="17" t="str">
        <f>MID(B193,6,1)</f>
        <v>ぎ</v>
      </c>
      <c r="J193" s="17" t="str">
        <f>MID(B193,7,1)</f>
        <v>・</v>
      </c>
      <c r="K193" s="17" t="str">
        <f>MID(B193,8,1)</f>
        <v>ま</v>
      </c>
      <c r="L193" s="17" t="str">
        <f>MID(B193,9,1)</f>
        <v>が</v>
      </c>
      <c r="M193" s="17" t="str">
        <f>MID(B193,10,1)</f>
        <v>り</v>
      </c>
      <c r="N193" s="18" t="str">
        <f>MID(B193,11,1)</f>
        <v>角</v>
      </c>
    </row>
    <row r="194" spans="1:14" ht="37.5" customHeight="1" x14ac:dyDescent="0.15">
      <c r="A194">
        <v>2</v>
      </c>
      <c r="B194" s="10"/>
      <c r="C194" s="12" t="s">
        <v>2939</v>
      </c>
      <c r="D194" s="13" t="s">
        <v>5357</v>
      </c>
      <c r="E194" s="14" t="s">
        <v>5364</v>
      </c>
      <c r="F194" s="14"/>
      <c r="G194" s="14"/>
      <c r="H194" s="14"/>
      <c r="I194" s="14"/>
      <c r="J194" s="14"/>
      <c r="K194" s="14"/>
      <c r="L194" s="14"/>
      <c r="M194" s="14"/>
      <c r="N194" s="15" t="s">
        <v>548</v>
      </c>
    </row>
    <row r="195" spans="1:14" ht="37.5" customHeight="1" x14ac:dyDescent="0.15">
      <c r="A195">
        <v>2</v>
      </c>
      <c r="B195" s="10" t="s">
        <v>1755</v>
      </c>
      <c r="C195" s="11" t="s">
        <v>3096</v>
      </c>
      <c r="D195" s="16" t="str">
        <f>MID(B195,1,1)</f>
        <v>楽</v>
      </c>
      <c r="E195" s="17" t="str">
        <f>MID(B195,2,1)</f>
        <v>し</v>
      </c>
      <c r="F195" s="17" t="str">
        <f>MID(B195,3,1)</f>
        <v>い</v>
      </c>
      <c r="G195" s="17" t="str">
        <f>MID(B195,4,1)</f>
        <v>音</v>
      </c>
      <c r="H195" s="17" t="str">
        <f>MID(B195,5,1)</f>
        <v>楽</v>
      </c>
      <c r="I195" s="17" t="str">
        <f>MID(B195,6,1)</f>
        <v>を</v>
      </c>
      <c r="J195" s="17" t="str">
        <f>MID(B195,7,1)</f>
        <v>き</v>
      </c>
      <c r="K195" s="17" t="str">
        <f>MID(B195,8,1)</f>
        <v>く</v>
      </c>
      <c r="L195" s="17" t="str">
        <f>MID(B195,9,1)</f>
        <v/>
      </c>
      <c r="M195" s="17" t="str">
        <f>MID(B195,10,1)</f>
        <v/>
      </c>
      <c r="N195" s="18" t="str">
        <f>MID(B195,11,1)</f>
        <v/>
      </c>
    </row>
    <row r="196" spans="1:14" ht="37.5" customHeight="1" x14ac:dyDescent="0.15">
      <c r="A196">
        <v>2</v>
      </c>
      <c r="B196" s="10"/>
      <c r="C196" s="12" t="s">
        <v>2940</v>
      </c>
      <c r="D196" s="13" t="s">
        <v>5358</v>
      </c>
      <c r="E196" s="14"/>
      <c r="F196" s="14"/>
      <c r="G196" s="14" t="s">
        <v>1756</v>
      </c>
      <c r="H196" s="14" t="s">
        <v>1757</v>
      </c>
      <c r="I196" s="14"/>
      <c r="J196" s="14"/>
      <c r="K196" s="14"/>
      <c r="L196" s="14"/>
      <c r="M196" s="14"/>
      <c r="N196" s="15"/>
    </row>
    <row r="197" spans="1:14" ht="37.5" customHeight="1" x14ac:dyDescent="0.15">
      <c r="A197">
        <v>2</v>
      </c>
      <c r="B197" s="10" t="s">
        <v>1758</v>
      </c>
      <c r="C197" s="11" t="s">
        <v>525</v>
      </c>
      <c r="D197" s="16" t="str">
        <f>MID(B197,1,1)</f>
        <v>生</v>
      </c>
      <c r="E197" s="17" t="str">
        <f>MID(B197,2,1)</f>
        <v>活</v>
      </c>
      <c r="F197" s="17" t="str">
        <f>MID(B197,3,1)</f>
        <v>か</v>
      </c>
      <c r="G197" s="17" t="str">
        <f>MID(B197,4,1)</f>
        <v>の</v>
      </c>
      <c r="H197" s="17" t="str">
        <f>MID(B197,5,1)</f>
        <v>じ</v>
      </c>
      <c r="I197" s="17" t="str">
        <f>MID(B197,6,1)</f>
        <v>か</v>
      </c>
      <c r="J197" s="17" t="str">
        <f>MID(B197,7,1)</f>
        <v>ん</v>
      </c>
      <c r="K197" s="17" t="str">
        <f>MID(B197,8,1)</f>
        <v/>
      </c>
      <c r="L197" s="17" t="str">
        <f>MID(B197,9,1)</f>
        <v/>
      </c>
      <c r="M197" s="17" t="str">
        <f>MID(B197,10,1)</f>
        <v/>
      </c>
      <c r="N197" s="18" t="str">
        <f>MID(B197,11,1)</f>
        <v/>
      </c>
    </row>
    <row r="198" spans="1:14" ht="37.5" customHeight="1" x14ac:dyDescent="0.15">
      <c r="A198">
        <v>2</v>
      </c>
      <c r="B198" s="10"/>
      <c r="C198" s="12" t="s">
        <v>2941</v>
      </c>
      <c r="D198" s="13" t="s">
        <v>1661</v>
      </c>
      <c r="E198" s="14" t="s">
        <v>524</v>
      </c>
      <c r="F198" s="14"/>
      <c r="G198" s="14"/>
      <c r="H198" s="14"/>
      <c r="I198" s="14"/>
      <c r="J198" s="14"/>
      <c r="K198" s="14"/>
      <c r="L198" s="14"/>
      <c r="M198" s="14"/>
      <c r="N198" s="15"/>
    </row>
    <row r="199" spans="1:14" ht="37.5" customHeight="1" x14ac:dyDescent="0.15">
      <c r="A199">
        <v>2</v>
      </c>
      <c r="B199" s="10" t="s">
        <v>258</v>
      </c>
      <c r="C199" s="11" t="s">
        <v>1662</v>
      </c>
      <c r="D199" s="16" t="str">
        <f>MID(B199,1,1)</f>
        <v>休</v>
      </c>
      <c r="E199" s="17" t="str">
        <f>MID(B199,2,1)</f>
        <v>み</v>
      </c>
      <c r="F199" s="17" t="str">
        <f>MID(B199,3,1)</f>
        <v>じ</v>
      </c>
      <c r="G199" s="17" t="str">
        <f>MID(B199,4,1)</f>
        <v>間</v>
      </c>
      <c r="H199" s="17" t="str">
        <f>MID(B199,5,1)</f>
        <v>に</v>
      </c>
      <c r="I199" s="17" t="str">
        <f>MID(B199,6,1)</f>
        <v>そ</v>
      </c>
      <c r="J199" s="17" t="str">
        <f>MID(B199,7,1)</f>
        <v>と</v>
      </c>
      <c r="K199" s="17" t="str">
        <f>MID(B199,8,1)</f>
        <v>で</v>
      </c>
      <c r="L199" s="17" t="str">
        <f>MID(B199,9,1)</f>
        <v>あ</v>
      </c>
      <c r="M199" s="17" t="str">
        <f>MID(B199,10,1)</f>
        <v>そ</v>
      </c>
      <c r="N199" s="18" t="str">
        <f>MID(B199,11,1)</f>
        <v>ぶ</v>
      </c>
    </row>
    <row r="200" spans="1:14" ht="37.5" customHeight="1" x14ac:dyDescent="0.15">
      <c r="A200">
        <v>2</v>
      </c>
      <c r="B200" s="10"/>
      <c r="C200" s="12" t="s">
        <v>2942</v>
      </c>
      <c r="D200" s="13" t="s">
        <v>528</v>
      </c>
      <c r="E200" s="14"/>
      <c r="F200" s="14"/>
      <c r="G200" s="14" t="s">
        <v>5352</v>
      </c>
      <c r="H200" s="14"/>
      <c r="I200" s="14"/>
      <c r="J200" s="14"/>
      <c r="K200" s="14"/>
      <c r="L200" s="14"/>
      <c r="M200" s="14"/>
      <c r="N200" s="15"/>
    </row>
    <row r="201" spans="1:14" ht="37.5" customHeight="1" x14ac:dyDescent="0.15">
      <c r="A201">
        <v>2</v>
      </c>
      <c r="B201" s="10" t="s">
        <v>259</v>
      </c>
      <c r="C201" s="11" t="s">
        <v>551</v>
      </c>
      <c r="D201" s="16" t="str">
        <f>MID(B201,1,1)</f>
        <v>丸</v>
      </c>
      <c r="E201" s="17" t="str">
        <f>MID(B201,2,1)</f>
        <v>バ</v>
      </c>
      <c r="F201" s="17" t="str">
        <f>MID(B201,3,1)</f>
        <v>ツ</v>
      </c>
      <c r="G201" s="17" t="str">
        <f>MID(B201,4,1)</f>
        <v>ク</v>
      </c>
      <c r="H201" s="17" t="str">
        <f>MID(B201,5,1)</f>
        <v>イ</v>
      </c>
      <c r="I201" s="17" t="str">
        <f>MID(B201,6,1)</f>
        <v>ズ</v>
      </c>
      <c r="J201" s="17" t="str">
        <f>MID(B201,7,1)</f>
        <v/>
      </c>
      <c r="K201" s="17" t="str">
        <f>MID(B201,8,1)</f>
        <v/>
      </c>
      <c r="L201" s="17" t="str">
        <f>MID(B201,9,1)</f>
        <v/>
      </c>
      <c r="M201" s="17" t="str">
        <f>MID(B201,10,1)</f>
        <v/>
      </c>
      <c r="N201" s="18" t="str">
        <f>MID(B201,11,1)</f>
        <v/>
      </c>
    </row>
    <row r="202" spans="1:14" ht="37.5" customHeight="1" x14ac:dyDescent="0.15">
      <c r="A202">
        <v>2</v>
      </c>
      <c r="B202" s="10"/>
      <c r="C202" s="12" t="s">
        <v>2943</v>
      </c>
      <c r="D202" s="13" t="s">
        <v>552</v>
      </c>
      <c r="E202" s="14"/>
      <c r="F202" s="14"/>
      <c r="G202" s="14"/>
      <c r="H202" s="14"/>
      <c r="I202" s="14"/>
      <c r="J202" s="14"/>
      <c r="K202" s="14"/>
      <c r="L202" s="14"/>
      <c r="M202" s="14" t="s">
        <v>544</v>
      </c>
      <c r="N202" s="15"/>
    </row>
    <row r="203" spans="1:14" ht="37.5" customHeight="1" x14ac:dyDescent="0.15">
      <c r="A203">
        <v>2</v>
      </c>
      <c r="B203" s="10" t="s">
        <v>260</v>
      </c>
      <c r="C203" s="11" t="s">
        <v>553</v>
      </c>
      <c r="D203" s="16" t="str">
        <f>MID(B203,1,1)</f>
        <v>大</v>
      </c>
      <c r="E203" s="17" t="str">
        <f>MID(B203,2,1)</f>
        <v>き</v>
      </c>
      <c r="F203" s="17" t="str">
        <f>MID(B203,3,1)</f>
        <v>な</v>
      </c>
      <c r="G203" s="17" t="str">
        <f>MID(B203,4,1)</f>
        <v>石</v>
      </c>
      <c r="H203" s="17" t="str">
        <f>MID(B203,5,1)</f>
        <v>ば</v>
      </c>
      <c r="I203" s="17" t="str">
        <f>MID(B203,6,1)</f>
        <v>か</v>
      </c>
      <c r="J203" s="17" t="str">
        <f>MID(B203,7,1)</f>
        <v>り</v>
      </c>
      <c r="K203" s="17" t="str">
        <f>MID(B203,8,1)</f>
        <v>の</v>
      </c>
      <c r="L203" s="17" t="str">
        <f>MID(B203,9,1)</f>
        <v>岩</v>
      </c>
      <c r="M203" s="17" t="str">
        <f>MID(B203,10,1)</f>
        <v>山</v>
      </c>
      <c r="N203" s="18" t="str">
        <f>MID(B203,11,1)</f>
        <v/>
      </c>
    </row>
    <row r="204" spans="1:14" ht="37.5" customHeight="1" x14ac:dyDescent="0.15">
      <c r="A204">
        <v>2</v>
      </c>
      <c r="B204" s="10"/>
      <c r="C204" s="12" t="s">
        <v>2946</v>
      </c>
      <c r="D204" s="13" t="s">
        <v>5359</v>
      </c>
      <c r="E204" s="14"/>
      <c r="F204" s="14"/>
      <c r="G204" s="14" t="s">
        <v>261</v>
      </c>
      <c r="H204" s="14"/>
      <c r="I204" s="14"/>
      <c r="J204" s="14"/>
      <c r="K204" s="14"/>
      <c r="L204" s="14" t="s">
        <v>262</v>
      </c>
      <c r="M204" s="14" t="s">
        <v>1501</v>
      </c>
      <c r="N204" s="15"/>
    </row>
    <row r="205" spans="1:14" ht="37.5" customHeight="1" x14ac:dyDescent="0.15">
      <c r="A205">
        <v>2</v>
      </c>
      <c r="B205" s="10" t="s">
        <v>263</v>
      </c>
      <c r="C205" s="11" t="s">
        <v>554</v>
      </c>
      <c r="D205" s="16" t="str">
        <f>MID(B205,1,1)</f>
        <v>お</v>
      </c>
      <c r="E205" s="17" t="str">
        <f>MID(B205,2,1)</f>
        <v>め</v>
      </c>
      <c r="F205" s="17" t="str">
        <f>MID(B205,3,1)</f>
        <v>ん</v>
      </c>
      <c r="G205" s="17" t="str">
        <f>MID(B205,4,1)</f>
        <v>で</v>
      </c>
      <c r="H205" s="17" t="str">
        <f>MID(B205,5,1)</f>
        <v>顔</v>
      </c>
      <c r="I205" s="17" t="str">
        <f>MID(B205,6,1)</f>
        <v>を</v>
      </c>
      <c r="J205" s="17" t="str">
        <f>MID(B205,7,1)</f>
        <v>か</v>
      </c>
      <c r="K205" s="17" t="str">
        <f>MID(B205,8,1)</f>
        <v>く</v>
      </c>
      <c r="L205" s="17" t="str">
        <f>MID(B205,9,1)</f>
        <v>す</v>
      </c>
      <c r="M205" s="17" t="str">
        <f>MID(B205,10,1)</f>
        <v/>
      </c>
      <c r="N205" s="18" t="str">
        <f>MID(B205,11,1)</f>
        <v/>
      </c>
    </row>
    <row r="206" spans="1:14" ht="37.5" customHeight="1" x14ac:dyDescent="0.15">
      <c r="A206">
        <v>2</v>
      </c>
      <c r="B206" s="10"/>
      <c r="C206" s="12" t="s">
        <v>2944</v>
      </c>
      <c r="D206" s="13"/>
      <c r="E206" s="14"/>
      <c r="F206" s="14"/>
      <c r="G206" s="14"/>
      <c r="H206" s="14" t="s">
        <v>264</v>
      </c>
      <c r="I206" s="14"/>
      <c r="J206" s="14"/>
      <c r="K206" s="14"/>
      <c r="L206" s="14"/>
      <c r="M206" s="14"/>
      <c r="N206" s="15"/>
    </row>
    <row r="207" spans="1:14" ht="37.5" customHeight="1" x14ac:dyDescent="0.15">
      <c r="A207">
        <v>2</v>
      </c>
      <c r="B207" s="10" t="s">
        <v>265</v>
      </c>
      <c r="C207" s="11" t="s">
        <v>1656</v>
      </c>
      <c r="D207" s="16" t="str">
        <f>MID(B207,1,1)</f>
        <v>汽</v>
      </c>
      <c r="E207" s="17" t="str">
        <f>MID(B207,2,1)</f>
        <v>車</v>
      </c>
      <c r="F207" s="17" t="str">
        <f>MID(B207,3,1)</f>
        <v>が</v>
      </c>
      <c r="G207" s="17" t="str">
        <f>MID(B207,4,1)</f>
        <v>汽</v>
      </c>
      <c r="H207" s="17" t="str">
        <f>MID(B207,5,1)</f>
        <v>て</v>
      </c>
      <c r="I207" s="17" t="str">
        <f>MID(B207,6,1)</f>
        <v>き</v>
      </c>
      <c r="J207" s="17" t="str">
        <f>MID(B207,7,1)</f>
        <v>を</v>
      </c>
      <c r="K207" s="17" t="str">
        <f>MID(B207,8,1)</f>
        <v>な</v>
      </c>
      <c r="L207" s="17" t="str">
        <f>MID(B207,9,1)</f>
        <v>ら</v>
      </c>
      <c r="M207" s="17" t="str">
        <f>MID(B207,10,1)</f>
        <v>す</v>
      </c>
      <c r="N207" s="18" t="str">
        <f>MID(B207,11,1)</f>
        <v/>
      </c>
    </row>
    <row r="208" spans="1:14" ht="37.5" customHeight="1" x14ac:dyDescent="0.15">
      <c r="A208">
        <v>2</v>
      </c>
      <c r="B208" s="10"/>
      <c r="C208" s="12" t="s">
        <v>2945</v>
      </c>
      <c r="D208" s="13" t="s">
        <v>5548</v>
      </c>
      <c r="E208" s="14" t="s">
        <v>1655</v>
      </c>
      <c r="F208" s="14"/>
      <c r="G208" s="14" t="s">
        <v>2631</v>
      </c>
      <c r="H208" s="14"/>
      <c r="I208" s="14"/>
      <c r="J208" s="14"/>
      <c r="K208" s="14"/>
      <c r="L208" s="14"/>
      <c r="M208" s="14"/>
      <c r="N208" s="15"/>
    </row>
    <row r="209" spans="1:14" ht="37.5" customHeight="1" x14ac:dyDescent="0.15">
      <c r="A209">
        <v>2</v>
      </c>
      <c r="B209" s="10" t="s">
        <v>266</v>
      </c>
      <c r="C209" s="11" t="s">
        <v>2402</v>
      </c>
      <c r="D209" s="16" t="str">
        <f>MID(B209,1,1)</f>
        <v>ま</v>
      </c>
      <c r="E209" s="17" t="str">
        <f>MID(B209,2,1)</f>
        <v>い</v>
      </c>
      <c r="F209" s="17" t="str">
        <f>MID(B209,3,1)</f>
        <v>日</v>
      </c>
      <c r="G209" s="17" t="str">
        <f>MID(B209,4,1)</f>
        <v>、</v>
      </c>
      <c r="H209" s="17" t="str">
        <f>MID(B209,5,1)</f>
        <v>日</v>
      </c>
      <c r="I209" s="17" t="str">
        <f>MID(B209,6,1)</f>
        <v>記</v>
      </c>
      <c r="J209" s="17" t="str">
        <f>MID(B209,7,1)</f>
        <v>を</v>
      </c>
      <c r="K209" s="17" t="str">
        <f>MID(B209,8,1)</f>
        <v>か</v>
      </c>
      <c r="L209" s="17" t="str">
        <f>MID(B209,9,1)</f>
        <v>く</v>
      </c>
      <c r="M209" s="17" t="str">
        <f>MID(B209,10,1)</f>
        <v/>
      </c>
      <c r="N209" s="18" t="str">
        <f>MID(B209,11,1)</f>
        <v/>
      </c>
    </row>
    <row r="210" spans="1:14" ht="37.5" customHeight="1" x14ac:dyDescent="0.15">
      <c r="A210">
        <v>2</v>
      </c>
      <c r="B210" s="10"/>
      <c r="C210" s="12" t="s">
        <v>1399</v>
      </c>
      <c r="D210" s="13"/>
      <c r="E210" s="14"/>
      <c r="F210" s="14" t="s">
        <v>267</v>
      </c>
      <c r="G210" s="14"/>
      <c r="H210" s="14" t="s">
        <v>582</v>
      </c>
      <c r="I210" s="14" t="s">
        <v>5548</v>
      </c>
      <c r="J210" s="14"/>
      <c r="K210" s="14"/>
      <c r="L210" s="14"/>
      <c r="M210" s="14"/>
      <c r="N210" s="15"/>
    </row>
    <row r="211" spans="1:14" ht="37.5" customHeight="1" x14ac:dyDescent="0.15">
      <c r="A211">
        <v>2</v>
      </c>
      <c r="B211" s="10" t="s">
        <v>268</v>
      </c>
      <c r="C211" s="11" t="s">
        <v>2403</v>
      </c>
      <c r="D211" s="16" t="str">
        <f>MID(B211,1,1)</f>
        <v>学</v>
      </c>
      <c r="E211" s="17" t="str">
        <f>MID(B211,2,1)</f>
        <v>校</v>
      </c>
      <c r="F211" s="17" t="str">
        <f>MID(B211,3,1)</f>
        <v>か</v>
      </c>
      <c r="G211" s="17" t="str">
        <f>MID(B211,4,1)</f>
        <v>ら</v>
      </c>
      <c r="H211" s="17" t="str">
        <f>MID(B211,5,1)</f>
        <v>い</v>
      </c>
      <c r="I211" s="17" t="str">
        <f>MID(B211,6,1)</f>
        <v>え</v>
      </c>
      <c r="J211" s="17" t="str">
        <f>MID(B211,7,1)</f>
        <v>に</v>
      </c>
      <c r="K211" s="17" t="str">
        <f>MID(B211,8,1)</f>
        <v>帰</v>
      </c>
      <c r="L211" s="17" t="str">
        <f>MID(B211,9,1)</f>
        <v>る</v>
      </c>
      <c r="M211" s="17" t="str">
        <f>MID(B211,10,1)</f>
        <v/>
      </c>
      <c r="N211" s="18" t="str">
        <f>MID(B211,11,1)</f>
        <v/>
      </c>
    </row>
    <row r="212" spans="1:14" ht="37.5" customHeight="1" x14ac:dyDescent="0.15">
      <c r="A212">
        <v>2</v>
      </c>
      <c r="B212" s="10"/>
      <c r="C212" s="12" t="s">
        <v>1400</v>
      </c>
      <c r="D212" s="13" t="s">
        <v>1645</v>
      </c>
      <c r="E212" s="14" t="s">
        <v>1643</v>
      </c>
      <c r="F212" s="14"/>
      <c r="G212" s="14"/>
      <c r="H212" s="14"/>
      <c r="I212" s="14"/>
      <c r="J212" s="14"/>
      <c r="K212" s="14" t="s">
        <v>5375</v>
      </c>
      <c r="L212" s="14"/>
      <c r="M212" s="14"/>
      <c r="N212" s="15"/>
    </row>
    <row r="213" spans="1:14" ht="37.5" customHeight="1" x14ac:dyDescent="0.15">
      <c r="A213">
        <v>2</v>
      </c>
      <c r="B213" s="10" t="s">
        <v>271</v>
      </c>
      <c r="C213" s="11" t="s">
        <v>2404</v>
      </c>
      <c r="D213" s="16" t="str">
        <f>MID(B213,1,1)</f>
        <v>竹</v>
      </c>
      <c r="E213" s="17" t="str">
        <f>MID(B213,2,1)</f>
        <v>で</v>
      </c>
      <c r="F213" s="17" t="str">
        <f>MID(B213,3,1)</f>
        <v>つ</v>
      </c>
      <c r="G213" s="17" t="str">
        <f>MID(B213,4,1)</f>
        <v>く</v>
      </c>
      <c r="H213" s="17" t="str">
        <f>MID(B213,5,1)</f>
        <v>っ</v>
      </c>
      <c r="I213" s="17" t="str">
        <f>MID(B213,6,1)</f>
        <v>た</v>
      </c>
      <c r="J213" s="17" t="str">
        <f>MID(B213,7,1)</f>
        <v>弓</v>
      </c>
      <c r="K213" s="17" t="str">
        <f>MID(B213,8,1)</f>
        <v>や</v>
      </c>
      <c r="L213" s="17" t="str">
        <f>MID(B213,9,1)</f>
        <v>を</v>
      </c>
      <c r="M213" s="17" t="str">
        <f>MID(B213,10,1)</f>
        <v>ひ</v>
      </c>
      <c r="N213" s="18" t="str">
        <f>MID(B213,11,1)</f>
        <v>く</v>
      </c>
    </row>
    <row r="214" spans="1:14" ht="37.5" customHeight="1" x14ac:dyDescent="0.15">
      <c r="A214">
        <v>2</v>
      </c>
      <c r="B214" s="10"/>
      <c r="C214" s="12" t="s">
        <v>1401</v>
      </c>
      <c r="D214" s="13" t="s">
        <v>5360</v>
      </c>
      <c r="E214" s="14"/>
      <c r="F214" s="14"/>
      <c r="G214" s="14"/>
      <c r="H214" s="14"/>
      <c r="I214" s="14"/>
      <c r="J214" s="14" t="s">
        <v>270</v>
      </c>
      <c r="K214" s="14"/>
      <c r="L214" s="14"/>
      <c r="M214" s="14"/>
      <c r="N214" s="15"/>
    </row>
    <row r="215" spans="1:14" ht="37.5" customHeight="1" x14ac:dyDescent="0.15">
      <c r="A215">
        <v>2</v>
      </c>
      <c r="B215" s="10" t="s">
        <v>272</v>
      </c>
      <c r="C215" s="11" t="s">
        <v>2406</v>
      </c>
      <c r="D215" s="16" t="str">
        <f>MID(B215,1,1)</f>
        <v>牛</v>
      </c>
      <c r="E215" s="17" t="str">
        <f>MID(B215,2,1)</f>
        <v>が</v>
      </c>
      <c r="F215" s="17" t="str">
        <f>MID(B215,3,1)</f>
        <v>モ</v>
      </c>
      <c r="G215" s="17" t="str">
        <f>MID(B215,4,1)</f>
        <v>ー</v>
      </c>
      <c r="H215" s="17" t="str">
        <f>MID(B215,5,1)</f>
        <v>と</v>
      </c>
      <c r="I215" s="17" t="str">
        <f>MID(B215,6,1)</f>
        <v>な</v>
      </c>
      <c r="J215" s="17" t="str">
        <f>MID(B215,7,1)</f>
        <v>く</v>
      </c>
      <c r="K215" s="17" t="str">
        <f>MID(B215,8,1)</f>
        <v/>
      </c>
      <c r="L215" s="17" t="str">
        <f>MID(B215,9,1)</f>
        <v/>
      </c>
      <c r="M215" s="17" t="str">
        <f>MID(B215,10,1)</f>
        <v/>
      </c>
      <c r="N215" s="18" t="str">
        <f>MID(B215,11,1)</f>
        <v/>
      </c>
    </row>
    <row r="216" spans="1:14" ht="37.5" customHeight="1" x14ac:dyDescent="0.15">
      <c r="A216">
        <v>2</v>
      </c>
      <c r="B216" s="10"/>
      <c r="C216" s="12" t="s">
        <v>1402</v>
      </c>
      <c r="D216" s="13" t="s">
        <v>289</v>
      </c>
      <c r="E216" s="14"/>
      <c r="F216" s="14"/>
      <c r="G216" s="14"/>
      <c r="H216" s="14"/>
      <c r="I216" s="14"/>
      <c r="J216" s="14"/>
      <c r="K216" s="14"/>
      <c r="L216" s="14"/>
      <c r="M216" s="14"/>
      <c r="N216" s="15"/>
    </row>
    <row r="217" spans="1:14" ht="37.5" customHeight="1" x14ac:dyDescent="0.15">
      <c r="A217">
        <v>2</v>
      </c>
      <c r="B217" s="10" t="s">
        <v>273</v>
      </c>
      <c r="C217" s="11" t="s">
        <v>2408</v>
      </c>
      <c r="D217" s="16" t="str">
        <f>MID(B217,1,1)</f>
        <v>う</v>
      </c>
      <c r="E217" s="17" t="str">
        <f>MID(B217,2,1)</f>
        <v>み</v>
      </c>
      <c r="F217" s="17" t="str">
        <f>MID(B217,3,1)</f>
        <v>で</v>
      </c>
      <c r="G217" s="17" t="str">
        <f>MID(B217,4,1)</f>
        <v>魚</v>
      </c>
      <c r="H217" s="17" t="str">
        <f>MID(B217,5,1)</f>
        <v>を</v>
      </c>
      <c r="I217" s="17" t="str">
        <f>MID(B217,6,1)</f>
        <v>つ</v>
      </c>
      <c r="J217" s="17" t="str">
        <f>MID(B217,7,1)</f>
        <v>る</v>
      </c>
      <c r="K217" s="17" t="str">
        <f>MID(B217,8,1)</f>
        <v/>
      </c>
      <c r="L217" s="17" t="str">
        <f>MID(B217,9,1)</f>
        <v/>
      </c>
      <c r="M217" s="17" t="str">
        <f>MID(B217,10,1)</f>
        <v/>
      </c>
      <c r="N217" s="18" t="str">
        <f>MID(B217,11,1)</f>
        <v/>
      </c>
    </row>
    <row r="218" spans="1:14" ht="37.5" customHeight="1" x14ac:dyDescent="0.15">
      <c r="A218">
        <v>2</v>
      </c>
      <c r="B218" s="10"/>
      <c r="C218" s="12" t="s">
        <v>1403</v>
      </c>
      <c r="D218" s="13"/>
      <c r="E218" s="14"/>
      <c r="F218" s="14"/>
      <c r="G218" s="14" t="s">
        <v>216</v>
      </c>
      <c r="H218" s="14"/>
      <c r="I218" s="14"/>
      <c r="J218" s="14"/>
      <c r="K218" s="14"/>
      <c r="L218" s="14"/>
      <c r="M218" s="14"/>
      <c r="N218" s="15"/>
    </row>
    <row r="219" spans="1:14" ht="37.5" customHeight="1" x14ac:dyDescent="0.15">
      <c r="A219">
        <v>2</v>
      </c>
      <c r="B219" s="10" t="s">
        <v>274</v>
      </c>
      <c r="C219" s="11" t="s">
        <v>2412</v>
      </c>
      <c r="D219" s="16" t="str">
        <f>MID(B219,1,1)</f>
        <v>と</v>
      </c>
      <c r="E219" s="17" t="str">
        <f>MID(B219,2,1)</f>
        <v>う</v>
      </c>
      <c r="F219" s="17" t="str">
        <f>MID(B219,3,1)</f>
        <v>京</v>
      </c>
      <c r="G219" s="17" t="str">
        <f>MID(B219,4,1)</f>
        <v>ス</v>
      </c>
      <c r="H219" s="17" t="str">
        <f>MID(B219,5,1)</f>
        <v>カ</v>
      </c>
      <c r="I219" s="17" t="str">
        <f>MID(B219,6,1)</f>
        <v>イ</v>
      </c>
      <c r="J219" s="17" t="str">
        <f>MID(B219,7,1)</f>
        <v>ツ</v>
      </c>
      <c r="K219" s="17" t="str">
        <f>MID(B219,8,1)</f>
        <v>リ</v>
      </c>
      <c r="L219" s="17" t="str">
        <f>MID(B219,9,1)</f>
        <v>ー</v>
      </c>
      <c r="M219" s="17" t="str">
        <f>MID(B219,10,1)</f>
        <v/>
      </c>
      <c r="N219" s="18" t="str">
        <f>MID(B219,11,1)</f>
        <v/>
      </c>
    </row>
    <row r="220" spans="1:14" ht="37.5" customHeight="1" x14ac:dyDescent="0.15">
      <c r="A220">
        <v>2</v>
      </c>
      <c r="B220" s="10"/>
      <c r="C220" s="12" t="s">
        <v>1404</v>
      </c>
      <c r="D220" s="13"/>
      <c r="E220" s="14"/>
      <c r="F220" s="14" t="s">
        <v>583</v>
      </c>
      <c r="G220" s="14"/>
      <c r="H220" s="14"/>
      <c r="I220" s="14"/>
      <c r="J220" s="14"/>
      <c r="K220" s="14"/>
      <c r="L220" s="14"/>
      <c r="M220" s="14"/>
      <c r="N220" s="15"/>
    </row>
    <row r="221" spans="1:14" ht="37.5" customHeight="1" x14ac:dyDescent="0.15">
      <c r="A221">
        <v>2</v>
      </c>
      <c r="B221" s="10" t="s">
        <v>585</v>
      </c>
      <c r="C221" s="11" t="s">
        <v>2418</v>
      </c>
      <c r="D221" s="16" t="str">
        <f>MID(B221,1,1)</f>
        <v>べ</v>
      </c>
      <c r="E221" s="17" t="str">
        <f>MID(B221,2,1)</f>
        <v>ん</v>
      </c>
      <c r="F221" s="17" t="str">
        <f>MID(B221,3,1)</f>
        <v>強</v>
      </c>
      <c r="G221" s="17" t="str">
        <f>MID(B221,4,1)</f>
        <v>を</v>
      </c>
      <c r="H221" s="17" t="str">
        <f>MID(B221,5,1)</f>
        <v>す</v>
      </c>
      <c r="I221" s="17" t="str">
        <f>MID(B221,6,1)</f>
        <v>る</v>
      </c>
      <c r="J221" s="17" t="str">
        <f>MID(B221,7,1)</f>
        <v>・</v>
      </c>
      <c r="K221" s="17" t="str">
        <f>MID(B221,8,1)</f>
        <v>力</v>
      </c>
      <c r="L221" s="17" t="str">
        <f>MID(B221,9,1)</f>
        <v>が</v>
      </c>
      <c r="M221" s="17" t="str">
        <f>MID(B221,10,1)</f>
        <v>強</v>
      </c>
      <c r="N221" s="18" t="str">
        <f>MID(B221,11,1)</f>
        <v>い</v>
      </c>
    </row>
    <row r="222" spans="1:14" ht="37.5" customHeight="1" x14ac:dyDescent="0.15">
      <c r="A222">
        <v>2</v>
      </c>
      <c r="B222" s="10"/>
      <c r="C222" s="12" t="s">
        <v>1405</v>
      </c>
      <c r="D222" s="13"/>
      <c r="E222" s="14"/>
      <c r="F222" s="14" t="s">
        <v>2416</v>
      </c>
      <c r="G222" s="14"/>
      <c r="H222" s="14"/>
      <c r="I222" s="14"/>
      <c r="J222" s="14"/>
      <c r="K222" s="14" t="s">
        <v>5376</v>
      </c>
      <c r="L222" s="14"/>
      <c r="M222" s="14" t="s">
        <v>2419</v>
      </c>
      <c r="N222" s="15"/>
    </row>
    <row r="223" spans="1:14" ht="37.5" customHeight="1" x14ac:dyDescent="0.15">
      <c r="A223">
        <v>2</v>
      </c>
      <c r="B223" s="10" t="s">
        <v>275</v>
      </c>
      <c r="C223" s="11" t="s">
        <v>2420</v>
      </c>
      <c r="D223" s="16" t="str">
        <f>MID(B223,1,1)</f>
        <v>教</v>
      </c>
      <c r="E223" s="17" t="str">
        <f>MID(B223,2,1)</f>
        <v>し</v>
      </c>
      <c r="F223" s="17" t="str">
        <f>MID(B223,3,1)</f>
        <v>つ</v>
      </c>
      <c r="G223" s="17" t="str">
        <f>MID(B223,4,1)</f>
        <v>で</v>
      </c>
      <c r="H223" s="17" t="str">
        <f>MID(B223,5,1)</f>
        <v>べ</v>
      </c>
      <c r="I223" s="17" t="str">
        <f>MID(B223,6,1)</f>
        <v>ん</v>
      </c>
      <c r="J223" s="17" t="str">
        <f>MID(B223,7,1)</f>
        <v>き</v>
      </c>
      <c r="K223" s="17" t="str">
        <f>MID(B223,8,1)</f>
        <v>ょ</v>
      </c>
      <c r="L223" s="17" t="str">
        <f>MID(B223,9,1)</f>
        <v>う</v>
      </c>
      <c r="M223" s="17" t="str">
        <f>MID(B223,10,1)</f>
        <v>す</v>
      </c>
      <c r="N223" s="18" t="str">
        <f>MID(B223,11,1)</f>
        <v>る</v>
      </c>
    </row>
    <row r="224" spans="1:14" ht="37.5" customHeight="1" x14ac:dyDescent="0.15">
      <c r="A224">
        <v>2</v>
      </c>
      <c r="B224" s="10"/>
      <c r="C224" s="12" t="s">
        <v>1406</v>
      </c>
      <c r="D224" s="13" t="s">
        <v>5361</v>
      </c>
      <c r="E224" s="14"/>
      <c r="F224" s="14"/>
      <c r="G224" s="14"/>
      <c r="H224" s="14"/>
      <c r="I224" s="14"/>
      <c r="J224" s="14"/>
      <c r="K224" s="14"/>
      <c r="L224" s="14"/>
      <c r="M224" s="14"/>
      <c r="N224" s="15"/>
    </row>
    <row r="225" spans="1:14" ht="37.5" customHeight="1" x14ac:dyDescent="0.15">
      <c r="A225">
        <v>2</v>
      </c>
      <c r="B225" s="10" t="s">
        <v>276</v>
      </c>
      <c r="C225" s="11" t="s">
        <v>2424</v>
      </c>
      <c r="D225" s="16" t="str">
        <f>MID(B225,1,1)</f>
        <v>と</v>
      </c>
      <c r="E225" s="17" t="str">
        <f>MID(B225,2,1)</f>
        <v>お</v>
      </c>
      <c r="F225" s="17" t="str">
        <f>MID(B225,3,1)</f>
        <v>い</v>
      </c>
      <c r="G225" s="17" t="str">
        <f>MID(B225,4,1)</f>
        <v>・</v>
      </c>
      <c r="H225" s="17" t="str">
        <f>MID(B225,5,1)</f>
        <v>近</v>
      </c>
      <c r="I225" s="17" t="str">
        <f>MID(B225,6,1)</f>
        <v>い</v>
      </c>
      <c r="J225" s="17" t="str">
        <f>MID(B225,7,1)</f>
        <v/>
      </c>
      <c r="K225" s="17" t="str">
        <f>MID(B225,8,1)</f>
        <v/>
      </c>
      <c r="L225" s="17" t="str">
        <f>MID(B225,9,1)</f>
        <v/>
      </c>
      <c r="M225" s="17" t="str">
        <f>MID(B225,10,1)</f>
        <v/>
      </c>
      <c r="N225" s="18" t="str">
        <f>MID(B225,11,1)</f>
        <v/>
      </c>
    </row>
    <row r="226" spans="1:14" ht="37.5" customHeight="1" x14ac:dyDescent="0.15">
      <c r="A226">
        <v>2</v>
      </c>
      <c r="B226" s="10"/>
      <c r="C226" s="12" t="s">
        <v>1407</v>
      </c>
      <c r="D226" s="13"/>
      <c r="E226" s="14"/>
      <c r="F226" s="14"/>
      <c r="G226" s="14"/>
      <c r="H226" s="14" t="s">
        <v>5372</v>
      </c>
      <c r="I226" s="14"/>
      <c r="J226" s="14"/>
      <c r="K226" s="14"/>
      <c r="L226" s="14"/>
      <c r="M226" s="14"/>
      <c r="N226" s="15"/>
    </row>
    <row r="227" spans="1:14" ht="37.5" customHeight="1" x14ac:dyDescent="0.15">
      <c r="A227">
        <v>2</v>
      </c>
      <c r="B227" s="10" t="s">
        <v>278</v>
      </c>
      <c r="C227" s="11" t="s">
        <v>2426</v>
      </c>
      <c r="D227" s="16" t="str">
        <f>MID(B227,1,1)</f>
        <v>兄</v>
      </c>
      <c r="E227" s="17" t="str">
        <f>MID(B227,2,1)</f>
        <v>と</v>
      </c>
      <c r="F227" s="17" t="str">
        <f>MID(B227,3,1)</f>
        <v>お</v>
      </c>
      <c r="G227" s="17" t="str">
        <f>MID(B227,4,1)</f>
        <v>と</v>
      </c>
      <c r="H227" s="17" t="str">
        <f>MID(B227,5,1)</f>
        <v>う</v>
      </c>
      <c r="I227" s="17" t="str">
        <f>MID(B227,6,1)</f>
        <v>と</v>
      </c>
      <c r="J227" s="17" t="str">
        <f>MID(B227,7,1)</f>
        <v/>
      </c>
      <c r="K227" s="17" t="str">
        <f>MID(B227,8,1)</f>
        <v/>
      </c>
      <c r="L227" s="17" t="str">
        <f>MID(B227,9,1)</f>
        <v/>
      </c>
      <c r="M227" s="17" t="str">
        <f>MID(B227,10,1)</f>
        <v/>
      </c>
      <c r="N227" s="18" t="str">
        <f>MID(B227,11,1)</f>
        <v/>
      </c>
    </row>
    <row r="228" spans="1:14" ht="37.5" customHeight="1" x14ac:dyDescent="0.15">
      <c r="A228">
        <v>2</v>
      </c>
      <c r="B228" s="10"/>
      <c r="C228" s="12" t="s">
        <v>1408</v>
      </c>
      <c r="D228" s="13" t="s">
        <v>5362</v>
      </c>
      <c r="E228" s="14"/>
      <c r="F228" s="14"/>
      <c r="G228" s="14"/>
      <c r="H228" s="14"/>
      <c r="I228" s="14"/>
      <c r="J228" s="14"/>
      <c r="K228" s="14"/>
      <c r="L228" s="14"/>
      <c r="M228" s="14"/>
      <c r="N228" s="15"/>
    </row>
    <row r="229" spans="1:14" ht="37.5" customHeight="1" x14ac:dyDescent="0.15">
      <c r="A229">
        <v>2</v>
      </c>
      <c r="B229" s="10" t="s">
        <v>1806</v>
      </c>
      <c r="C229" s="11" t="s">
        <v>2429</v>
      </c>
      <c r="D229" s="16" t="str">
        <f>MID(B229,1,1)</f>
        <v>三</v>
      </c>
      <c r="E229" s="17" t="str">
        <f>MID(B229,2,1)</f>
        <v>か</v>
      </c>
      <c r="F229" s="17" t="str">
        <f>MID(B229,3,1)</f>
        <v>く</v>
      </c>
      <c r="G229" s="17" t="str">
        <f>MID(B229,4,1)</f>
        <v>の</v>
      </c>
      <c r="H229" s="17" t="str">
        <f>MID(B229,5,1)</f>
        <v>形</v>
      </c>
      <c r="I229" s="17" t="str">
        <f>MID(B229,6,1)</f>
        <v>の</v>
      </c>
      <c r="J229" s="17" t="str">
        <f>MID(B229,7,1)</f>
        <v>お</v>
      </c>
      <c r="K229" s="17" t="str">
        <f>MID(B229,8,1)</f>
        <v>む</v>
      </c>
      <c r="L229" s="17" t="str">
        <f>MID(B229,9,1)</f>
        <v>す</v>
      </c>
      <c r="M229" s="17" t="str">
        <f>MID(B229,10,1)</f>
        <v>び</v>
      </c>
      <c r="N229" s="18" t="str">
        <f>MID(B229,11,1)</f>
        <v/>
      </c>
    </row>
    <row r="230" spans="1:14" ht="37.5" customHeight="1" x14ac:dyDescent="0.15">
      <c r="A230">
        <v>2</v>
      </c>
      <c r="B230" s="10"/>
      <c r="C230" s="12" t="s">
        <v>1409</v>
      </c>
      <c r="D230" s="13"/>
      <c r="E230" s="14"/>
      <c r="F230" s="14"/>
      <c r="G230" s="14"/>
      <c r="H230" s="14" t="s">
        <v>5373</v>
      </c>
      <c r="I230" s="14"/>
      <c r="J230" s="14"/>
      <c r="K230" s="14"/>
      <c r="L230" s="14"/>
      <c r="M230" s="14"/>
      <c r="N230" s="15"/>
    </row>
    <row r="231" spans="1:14" ht="37.5" customHeight="1" x14ac:dyDescent="0.15">
      <c r="A231">
        <v>2</v>
      </c>
      <c r="B231" s="10" t="s">
        <v>1803</v>
      </c>
      <c r="C231" s="11" t="s">
        <v>536</v>
      </c>
      <c r="D231" s="16" t="str">
        <f>MID(B231,1,1)</f>
        <v>じ</v>
      </c>
      <c r="E231" s="17" t="str">
        <f>MID(B231,2,1)</f>
        <v>か</v>
      </c>
      <c r="F231" s="17" t="str">
        <f>MID(B231,3,1)</f>
        <v>ん</v>
      </c>
      <c r="G231" s="17" t="str">
        <f>MID(B231,4,1)</f>
        <v>を</v>
      </c>
      <c r="H231" s="17" t="str">
        <f>MID(B231,5,1)</f>
        <v>と</v>
      </c>
      <c r="I231" s="17" t="str">
        <f>MID(B231,6,1)</f>
        <v>計</v>
      </c>
      <c r="J231" s="17" t="str">
        <f>MID(B231,7,1)</f>
        <v>で</v>
      </c>
      <c r="K231" s="17" t="str">
        <f>MID(B231,8,1)</f>
        <v>は</v>
      </c>
      <c r="L231" s="17" t="str">
        <f>MID(B231,9,1)</f>
        <v>か</v>
      </c>
      <c r="M231" s="17" t="str">
        <f>MID(B231,10,1)</f>
        <v>る</v>
      </c>
      <c r="N231" s="18" t="str">
        <f>MID(B231,11,1)</f>
        <v/>
      </c>
    </row>
    <row r="232" spans="1:14" ht="37.5" customHeight="1" x14ac:dyDescent="0.15">
      <c r="A232">
        <v>2</v>
      </c>
      <c r="B232" s="10"/>
      <c r="C232" s="12" t="s">
        <v>1410</v>
      </c>
      <c r="D232" s="13"/>
      <c r="E232" s="14"/>
      <c r="F232" s="14"/>
      <c r="G232" s="14"/>
      <c r="H232" s="14"/>
      <c r="I232" s="14" t="s">
        <v>5551</v>
      </c>
      <c r="J232" s="14"/>
      <c r="K232" s="14"/>
      <c r="L232" s="14"/>
      <c r="M232" s="14"/>
      <c r="N232" s="15"/>
    </row>
    <row r="233" spans="1:14" ht="37.5" customHeight="1" x14ac:dyDescent="0.15">
      <c r="A233">
        <v>2</v>
      </c>
      <c r="B233" s="10" t="s">
        <v>279</v>
      </c>
      <c r="C233" s="11" t="s">
        <v>2433</v>
      </c>
      <c r="D233" s="16" t="str">
        <f>MID(B233,1,1)</f>
        <v>そ</v>
      </c>
      <c r="E233" s="17" t="str">
        <f>MID(B233,2,1)</f>
        <v>と</v>
      </c>
      <c r="F233" s="17" t="str">
        <f>MID(B233,3,1)</f>
        <v>で</v>
      </c>
      <c r="G233" s="17" t="str">
        <f>MID(B233,4,1)</f>
        <v>元</v>
      </c>
      <c r="H233" s="17" t="str">
        <f>MID(B233,5,1)</f>
        <v>気</v>
      </c>
      <c r="I233" s="17" t="str">
        <f>MID(B233,6,1)</f>
        <v>に</v>
      </c>
      <c r="J233" s="17" t="str">
        <f>MID(B233,7,1)</f>
        <v>あ</v>
      </c>
      <c r="K233" s="17" t="str">
        <f>MID(B233,8,1)</f>
        <v>そ</v>
      </c>
      <c r="L233" s="17" t="str">
        <f>MID(B233,9,1)</f>
        <v>ぶ</v>
      </c>
      <c r="M233" s="17" t="str">
        <f>MID(B233,10,1)</f>
        <v/>
      </c>
      <c r="N233" s="18" t="str">
        <f>MID(B233,11,1)</f>
        <v/>
      </c>
    </row>
    <row r="234" spans="1:14" ht="37.5" customHeight="1" x14ac:dyDescent="0.15">
      <c r="A234">
        <v>2</v>
      </c>
      <c r="B234" s="10"/>
      <c r="C234" s="12" t="s">
        <v>1411</v>
      </c>
      <c r="D234" s="13"/>
      <c r="E234" s="14"/>
      <c r="F234" s="14"/>
      <c r="G234" s="14" t="s">
        <v>5368</v>
      </c>
      <c r="H234" s="14" t="s">
        <v>1718</v>
      </c>
      <c r="I234" s="14"/>
      <c r="J234" s="14"/>
      <c r="K234" s="14"/>
      <c r="L234" s="14"/>
      <c r="M234" s="14"/>
      <c r="N234" s="15"/>
    </row>
    <row r="235" spans="1:14" ht="37.5" customHeight="1" x14ac:dyDescent="0.15">
      <c r="A235">
        <v>2</v>
      </c>
      <c r="B235" s="10" t="s">
        <v>281</v>
      </c>
      <c r="C235" s="11" t="s">
        <v>2434</v>
      </c>
      <c r="D235" s="16" t="str">
        <f>MID(B235,1,1)</f>
        <v>大</v>
      </c>
      <c r="E235" s="17" t="str">
        <f>MID(B235,2,1)</f>
        <v>き</v>
      </c>
      <c r="F235" s="17" t="str">
        <f>MID(B235,3,1)</f>
        <v>な</v>
      </c>
      <c r="G235" s="17" t="str">
        <f>MID(B235,4,1)</f>
        <v>こ</v>
      </c>
      <c r="H235" s="17" t="str">
        <f>MID(B235,5,1)</f>
        <v>え</v>
      </c>
      <c r="I235" s="17" t="str">
        <f>MID(B235,6,1)</f>
        <v>で</v>
      </c>
      <c r="J235" s="17" t="str">
        <f>MID(B235,7,1)</f>
        <v>い</v>
      </c>
      <c r="K235" s="17" t="str">
        <f>MID(B235,8,1)</f>
        <v>見</v>
      </c>
      <c r="L235" s="17" t="str">
        <f>MID(B235,9,1)</f>
        <v>を</v>
      </c>
      <c r="M235" s="17" t="str">
        <f>MID(B235,10,1)</f>
        <v>言</v>
      </c>
      <c r="N235" s="18" t="str">
        <f>MID(B235,11,1)</f>
        <v>う</v>
      </c>
    </row>
    <row r="236" spans="1:14" ht="37.5" customHeight="1" x14ac:dyDescent="0.15">
      <c r="A236">
        <v>2</v>
      </c>
      <c r="B236" s="10"/>
      <c r="C236" s="12" t="s">
        <v>1412</v>
      </c>
      <c r="D236" s="13" t="s">
        <v>5549</v>
      </c>
      <c r="E236" s="14"/>
      <c r="F236" s="14"/>
      <c r="G236" s="14"/>
      <c r="H236" s="14"/>
      <c r="I236" s="14"/>
      <c r="J236" s="14"/>
      <c r="K236" s="14" t="s">
        <v>282</v>
      </c>
      <c r="L236" s="14"/>
      <c r="M236" s="14" t="s">
        <v>283</v>
      </c>
      <c r="N236" s="15"/>
    </row>
    <row r="237" spans="1:14" ht="37.5" customHeight="1" x14ac:dyDescent="0.15">
      <c r="A237">
        <v>2</v>
      </c>
      <c r="B237" s="10" t="s">
        <v>285</v>
      </c>
      <c r="C237" s="11" t="s">
        <v>1676</v>
      </c>
      <c r="D237" s="16" t="str">
        <f>MID(B237,1,1)</f>
        <v>の</v>
      </c>
      <c r="E237" s="17" t="str">
        <f>MID(B237,2,1)</f>
        <v>原</v>
      </c>
      <c r="F237" s="17" t="str">
        <f>MID(B237,3,1)</f>
        <v>で</v>
      </c>
      <c r="G237" s="17" t="str">
        <f>MID(B237,4,1)</f>
        <v>虫</v>
      </c>
      <c r="H237" s="17" t="str">
        <f>MID(B237,5,1)</f>
        <v>を</v>
      </c>
      <c r="I237" s="17" t="str">
        <f>MID(B237,6,1)</f>
        <v>つ</v>
      </c>
      <c r="J237" s="17" t="str">
        <f>MID(B237,7,1)</f>
        <v>か</v>
      </c>
      <c r="K237" s="17" t="str">
        <f>MID(B237,8,1)</f>
        <v>ま</v>
      </c>
      <c r="L237" s="17" t="str">
        <f>MID(B237,9,1)</f>
        <v>え</v>
      </c>
      <c r="M237" s="17" t="str">
        <f>MID(B237,10,1)</f>
        <v>る</v>
      </c>
      <c r="N237" s="18" t="str">
        <f>MID(B237,11,1)</f>
        <v/>
      </c>
    </row>
    <row r="238" spans="1:14" ht="37.5" customHeight="1" x14ac:dyDescent="0.15">
      <c r="A238">
        <v>2</v>
      </c>
      <c r="B238" s="10"/>
      <c r="C238" s="12" t="s">
        <v>1413</v>
      </c>
      <c r="D238" s="13"/>
      <c r="E238" s="14" t="s">
        <v>284</v>
      </c>
      <c r="F238" s="14"/>
      <c r="G238" s="14" t="s">
        <v>5369</v>
      </c>
      <c r="H238" s="14"/>
      <c r="I238" s="14"/>
      <c r="J238" s="14"/>
      <c r="K238" s="14"/>
      <c r="L238" s="14"/>
      <c r="M238" s="14"/>
      <c r="N238" s="15"/>
    </row>
    <row r="239" spans="1:14" ht="37.5" customHeight="1" x14ac:dyDescent="0.15">
      <c r="A239">
        <v>2</v>
      </c>
      <c r="B239" s="10" t="s">
        <v>286</v>
      </c>
      <c r="C239" s="11" t="s">
        <v>2435</v>
      </c>
      <c r="D239" s="16" t="str">
        <f>MID(B239,1,1)</f>
        <v>へ</v>
      </c>
      <c r="E239" s="17" t="str">
        <f>MID(B239,2,1)</f>
        <v>や</v>
      </c>
      <c r="F239" s="17" t="str">
        <f>MID(B239,3,1)</f>
        <v>の</v>
      </c>
      <c r="G239" s="17" t="str">
        <f>MID(B239,4,1)</f>
        <v>戸</v>
      </c>
      <c r="H239" s="17" t="str">
        <f>MID(B239,5,1)</f>
        <v>じ</v>
      </c>
      <c r="I239" s="17" t="str">
        <f>MID(B239,6,1)</f>
        <v>ま</v>
      </c>
      <c r="J239" s="17" t="str">
        <f>MID(B239,7,1)</f>
        <v>り</v>
      </c>
      <c r="K239" s="17" t="str">
        <f>MID(B239,8,1)</f>
        <v>を</v>
      </c>
      <c r="L239" s="17" t="str">
        <f>MID(B239,9,1)</f>
        <v>す</v>
      </c>
      <c r="M239" s="17" t="str">
        <f>MID(B239,10,1)</f>
        <v>る</v>
      </c>
      <c r="N239" s="18" t="str">
        <f>MID(B239,11,1)</f>
        <v/>
      </c>
    </row>
    <row r="240" spans="1:14" ht="37.5" customHeight="1" x14ac:dyDescent="0.15">
      <c r="A240">
        <v>2</v>
      </c>
      <c r="B240" s="10"/>
      <c r="C240" s="12" t="s">
        <v>1414</v>
      </c>
      <c r="D240" s="13"/>
      <c r="E240" s="14"/>
      <c r="F240" s="14"/>
      <c r="G240" s="14" t="s">
        <v>2428</v>
      </c>
      <c r="H240" s="14"/>
      <c r="I240" s="14"/>
      <c r="J240" s="14"/>
      <c r="K240" s="14"/>
      <c r="L240" s="14"/>
      <c r="M240" s="14"/>
      <c r="N240" s="15"/>
    </row>
    <row r="241" spans="1:14" ht="37.5" customHeight="1" x14ac:dyDescent="0.15">
      <c r="A241">
        <v>2</v>
      </c>
      <c r="B241" s="10" t="s">
        <v>287</v>
      </c>
      <c r="C241" s="11" t="s">
        <v>2438</v>
      </c>
      <c r="D241" s="16" t="str">
        <f>MID(B241,1,1)</f>
        <v>あ</v>
      </c>
      <c r="E241" s="17" t="str">
        <f>MID(B241,2,1)</f>
        <v>た</v>
      </c>
      <c r="F241" s="17" t="str">
        <f>MID(B241,3,1)</f>
        <v>ら</v>
      </c>
      <c r="G241" s="17" t="str">
        <f>MID(B241,4,1)</f>
        <v>し</v>
      </c>
      <c r="H241" s="17" t="str">
        <f>MID(B241,5,1)</f>
        <v>い</v>
      </c>
      <c r="I241" s="17" t="str">
        <f>MID(B241,6,1)</f>
        <v>本</v>
      </c>
      <c r="J241" s="17" t="str">
        <f>MID(B241,7,1)</f>
        <v>と</v>
      </c>
      <c r="K241" s="17" t="str">
        <f>MID(B241,8,1)</f>
        <v>古</v>
      </c>
      <c r="L241" s="17" t="str">
        <f>MID(B241,9,1)</f>
        <v>い</v>
      </c>
      <c r="M241" s="17" t="str">
        <f>MID(B241,10,1)</f>
        <v>本</v>
      </c>
      <c r="N241" s="18" t="str">
        <f>MID(B241,11,1)</f>
        <v/>
      </c>
    </row>
    <row r="242" spans="1:14" ht="37.5" customHeight="1" x14ac:dyDescent="0.15">
      <c r="A242">
        <v>2</v>
      </c>
      <c r="B242" s="10"/>
      <c r="C242" s="12" t="s">
        <v>1415</v>
      </c>
      <c r="D242" s="13"/>
      <c r="E242" s="14"/>
      <c r="F242" s="14"/>
      <c r="G242" s="14"/>
      <c r="H242" s="14"/>
      <c r="I242" s="14" t="s">
        <v>5552</v>
      </c>
      <c r="J242" s="14"/>
      <c r="K242" s="14" t="s">
        <v>2240</v>
      </c>
      <c r="L242" s="14"/>
      <c r="M242" s="14" t="s">
        <v>86</v>
      </c>
      <c r="N242" s="15"/>
    </row>
    <row r="243" spans="1:14" ht="37.5" customHeight="1" x14ac:dyDescent="0.15">
      <c r="A243">
        <v>2</v>
      </c>
      <c r="B243" s="10" t="s">
        <v>288</v>
      </c>
      <c r="C243" s="11" t="s">
        <v>2439</v>
      </c>
      <c r="D243" s="16" t="str">
        <f>MID(B243,1,1)</f>
        <v>午</v>
      </c>
      <c r="E243" s="17" t="str">
        <f>MID(B243,2,1)</f>
        <v>ぜ</v>
      </c>
      <c r="F243" s="17" t="str">
        <f>MID(B243,3,1)</f>
        <v>ん</v>
      </c>
      <c r="G243" s="17" t="str">
        <f>MID(B243,4,1)</f>
        <v>中</v>
      </c>
      <c r="H243" s="17" t="str">
        <f>MID(B243,5,1)</f>
        <v/>
      </c>
      <c r="I243" s="17" t="str">
        <f>MID(B243,6,1)</f>
        <v/>
      </c>
      <c r="J243" s="17" t="str">
        <f>MID(B243,7,1)</f>
        <v/>
      </c>
      <c r="K243" s="17" t="str">
        <f>MID(B243,8,1)</f>
        <v/>
      </c>
      <c r="L243" s="17" t="str">
        <f>MID(B243,9,1)</f>
        <v/>
      </c>
      <c r="M243" s="17" t="str">
        <f>MID(B243,10,1)</f>
        <v/>
      </c>
      <c r="N243" s="18" t="str">
        <f>MID(B243,11,1)</f>
        <v/>
      </c>
    </row>
    <row r="244" spans="1:14" ht="37.5" customHeight="1" x14ac:dyDescent="0.15">
      <c r="A244">
        <v>2</v>
      </c>
      <c r="B244" s="10"/>
      <c r="C244" s="12" t="s">
        <v>1416</v>
      </c>
      <c r="D244" s="13" t="s">
        <v>952</v>
      </c>
      <c r="E244" s="14"/>
      <c r="F244" s="14"/>
      <c r="G244" s="14" t="s">
        <v>5370</v>
      </c>
      <c r="H244" s="14"/>
      <c r="I244" s="14"/>
      <c r="J244" s="14"/>
      <c r="K244" s="14"/>
      <c r="L244" s="14"/>
      <c r="M244" s="14"/>
      <c r="N244" s="15"/>
    </row>
    <row r="245" spans="1:14" ht="37.5" customHeight="1" x14ac:dyDescent="0.15">
      <c r="A245">
        <v>2</v>
      </c>
      <c r="B245" s="10" t="s">
        <v>290</v>
      </c>
      <c r="C245" s="11" t="s">
        <v>2440</v>
      </c>
      <c r="D245" s="16" t="str">
        <f>MID(B245,1,1)</f>
        <v>れ</v>
      </c>
      <c r="E245" s="17" t="str">
        <f>MID(B245,2,1)</f>
        <v>つ</v>
      </c>
      <c r="F245" s="17" t="str">
        <f>MID(B245,3,1)</f>
        <v>の</v>
      </c>
      <c r="G245" s="17" t="str">
        <f>MID(B245,4,1)</f>
        <v>ま</v>
      </c>
      <c r="H245" s="17" t="str">
        <f>MID(B245,5,1)</f>
        <v>え</v>
      </c>
      <c r="I245" s="17" t="str">
        <f>MID(B245,6,1)</f>
        <v>と</v>
      </c>
      <c r="J245" s="17" t="str">
        <f>MID(B245,7,1)</f>
        <v>後</v>
      </c>
      <c r="K245" s="17" t="str">
        <f>MID(B245,8,1)</f>
        <v>ろ</v>
      </c>
      <c r="L245" s="17" t="str">
        <f>MID(B245,9,1)</f>
        <v/>
      </c>
      <c r="M245" s="17" t="str">
        <f>MID(B245,10,1)</f>
        <v/>
      </c>
      <c r="N245" s="18" t="str">
        <f>MID(B245,11,1)</f>
        <v/>
      </c>
    </row>
    <row r="246" spans="1:14" ht="37.5" customHeight="1" x14ac:dyDescent="0.15">
      <c r="A246">
        <v>2</v>
      </c>
      <c r="B246" s="10"/>
      <c r="C246" s="12" t="s">
        <v>1449</v>
      </c>
      <c r="D246" s="13"/>
      <c r="E246" s="14"/>
      <c r="F246" s="14"/>
      <c r="G246" s="14"/>
      <c r="H246" s="14"/>
      <c r="I246" s="14"/>
      <c r="J246" s="14" t="s">
        <v>289</v>
      </c>
      <c r="K246" s="14"/>
      <c r="L246" s="14"/>
      <c r="M246" s="14"/>
      <c r="N246" s="15"/>
    </row>
    <row r="247" spans="1:14" ht="37.5" customHeight="1" x14ac:dyDescent="0.15">
      <c r="A247">
        <v>2</v>
      </c>
      <c r="B247" s="10" t="s">
        <v>291</v>
      </c>
      <c r="C247" s="11" t="s">
        <v>2442</v>
      </c>
      <c r="D247" s="16" t="str">
        <f>MID(B247,1,1)</f>
        <v>こ</v>
      </c>
      <c r="E247" s="17" t="str">
        <f>MID(B247,2,1)</f>
        <v>く</v>
      </c>
      <c r="F247" s="17" t="str">
        <f>MID(B247,3,1)</f>
        <v>語</v>
      </c>
      <c r="G247" s="17" t="str">
        <f>MID(B247,4,1)</f>
        <v>と</v>
      </c>
      <c r="H247" s="17" t="str">
        <f>MID(B247,5,1)</f>
        <v>さ</v>
      </c>
      <c r="I247" s="17" t="str">
        <f>MID(B247,6,1)</f>
        <v>ん</v>
      </c>
      <c r="J247" s="17" t="str">
        <f>MID(B247,7,1)</f>
        <v>す</v>
      </c>
      <c r="K247" s="17" t="str">
        <f>MID(B247,8,1)</f>
        <v>う</v>
      </c>
      <c r="L247" s="17" t="str">
        <f>MID(B247,9,1)</f>
        <v/>
      </c>
      <c r="M247" s="17" t="str">
        <f>MID(B247,10,1)</f>
        <v/>
      </c>
      <c r="N247" s="18" t="str">
        <f>MID(B247,11,1)</f>
        <v/>
      </c>
    </row>
    <row r="248" spans="1:14" ht="37.5" customHeight="1" x14ac:dyDescent="0.15">
      <c r="A248">
        <v>2</v>
      </c>
      <c r="B248" s="10"/>
      <c r="C248" s="12" t="s">
        <v>1450</v>
      </c>
      <c r="D248" s="13"/>
      <c r="E248" s="14"/>
      <c r="F248" s="14" t="s">
        <v>3651</v>
      </c>
      <c r="G248" s="14"/>
      <c r="H248" s="14"/>
      <c r="I248" s="14"/>
      <c r="J248" s="14"/>
      <c r="K248" s="14"/>
      <c r="L248" s="14"/>
      <c r="M248" s="14"/>
      <c r="N248" s="15"/>
    </row>
    <row r="249" spans="1:14" ht="37.5" customHeight="1" x14ac:dyDescent="0.15">
      <c r="A249">
        <v>2</v>
      </c>
      <c r="B249" s="10" t="s">
        <v>292</v>
      </c>
      <c r="C249" s="11" t="s">
        <v>2443</v>
      </c>
      <c r="D249" s="16" t="str">
        <f>MID(B249,1,1)</f>
        <v>お</v>
      </c>
      <c r="E249" s="17" t="str">
        <f>MID(B249,2,1)</f>
        <v>か</v>
      </c>
      <c r="F249" s="17" t="str">
        <f>MID(B249,3,1)</f>
        <v>し</v>
      </c>
      <c r="G249" s="17" t="str">
        <f>MID(B249,4,1)</f>
        <v>を</v>
      </c>
      <c r="H249" s="17" t="str">
        <f>MID(B249,5,1)</f>
        <v>つ</v>
      </c>
      <c r="I249" s="17" t="str">
        <f>MID(B249,6,1)</f>
        <v>く</v>
      </c>
      <c r="J249" s="17" t="str">
        <f>MID(B249,7,1)</f>
        <v>る</v>
      </c>
      <c r="K249" s="17" t="str">
        <f>MID(B249,8,1)</f>
        <v>工</v>
      </c>
      <c r="L249" s="17" t="str">
        <f>MID(B249,9,1)</f>
        <v>じ</v>
      </c>
      <c r="M249" s="17" t="str">
        <f>MID(B249,10,1)</f>
        <v>ょ</v>
      </c>
      <c r="N249" s="18" t="str">
        <f>MID(B249,11,1)</f>
        <v>う</v>
      </c>
    </row>
    <row r="250" spans="1:14" ht="37.5" customHeight="1" x14ac:dyDescent="0.15">
      <c r="A250">
        <v>2</v>
      </c>
      <c r="B250" s="10"/>
      <c r="C250" s="12" t="s">
        <v>1451</v>
      </c>
      <c r="D250" s="13"/>
      <c r="E250" s="14"/>
      <c r="F250" s="14"/>
      <c r="G250" s="14"/>
      <c r="H250" s="14"/>
      <c r="I250" s="14"/>
      <c r="J250" s="14"/>
      <c r="K250" s="14" t="s">
        <v>5550</v>
      </c>
      <c r="L250" s="14"/>
      <c r="M250" s="14"/>
      <c r="N250" s="15"/>
    </row>
    <row r="251" spans="1:14" ht="37.5" customHeight="1" x14ac:dyDescent="0.15">
      <c r="A251">
        <v>2</v>
      </c>
      <c r="B251" s="10" t="s">
        <v>293</v>
      </c>
      <c r="C251" s="11" t="s">
        <v>520</v>
      </c>
      <c r="D251" s="16" t="str">
        <f>MID(B251,1,1)</f>
        <v>公</v>
      </c>
      <c r="E251" s="17" t="str">
        <f>MID(B251,2,1)</f>
        <v>え</v>
      </c>
      <c r="F251" s="17" t="str">
        <f>MID(B251,3,1)</f>
        <v>ん</v>
      </c>
      <c r="G251" s="17" t="str">
        <f>MID(B251,4,1)</f>
        <v>の</v>
      </c>
      <c r="H251" s="17" t="str">
        <f>MID(B251,5,1)</f>
        <v>ゆ</v>
      </c>
      <c r="I251" s="17" t="str">
        <f>MID(B251,6,1)</f>
        <v>う</v>
      </c>
      <c r="J251" s="17" t="str">
        <f>MID(B251,7,1)</f>
        <v>ぐ</v>
      </c>
      <c r="K251" s="17" t="str">
        <f>MID(B251,8,1)</f>
        <v>で</v>
      </c>
      <c r="L251" s="17" t="str">
        <f>MID(B251,9,1)</f>
        <v>あ</v>
      </c>
      <c r="M251" s="17" t="str">
        <f>MID(B251,10,1)</f>
        <v>そ</v>
      </c>
      <c r="N251" s="18" t="str">
        <f>MID(B251,11,1)</f>
        <v>ぶ</v>
      </c>
    </row>
    <row r="252" spans="1:14" ht="37.5" customHeight="1" x14ac:dyDescent="0.15">
      <c r="A252">
        <v>2</v>
      </c>
      <c r="B252" s="10"/>
      <c r="C252" s="12" t="s">
        <v>1452</v>
      </c>
      <c r="D252" s="13" t="s">
        <v>5550</v>
      </c>
      <c r="E252" s="14"/>
      <c r="F252" s="14"/>
      <c r="G252" s="14"/>
      <c r="H252" s="14"/>
      <c r="I252" s="14"/>
      <c r="J252" s="14"/>
      <c r="K252" s="14"/>
      <c r="L252" s="14"/>
      <c r="M252" s="14"/>
      <c r="N252" s="15"/>
    </row>
    <row r="253" spans="1:14" ht="37.5" customHeight="1" x14ac:dyDescent="0.15">
      <c r="A253">
        <v>2</v>
      </c>
      <c r="B253" s="10" t="s">
        <v>294</v>
      </c>
      <c r="C253" s="11" t="s">
        <v>2445</v>
      </c>
      <c r="D253" s="16" t="str">
        <f>MID(B253,1,1)</f>
        <v>せ</v>
      </c>
      <c r="E253" s="17" t="str">
        <f>MID(B253,2,1)</f>
        <v>ま</v>
      </c>
      <c r="F253" s="17" t="str">
        <f>MID(B253,3,1)</f>
        <v>い</v>
      </c>
      <c r="G253" s="17" t="str">
        <f>MID(B253,4,1)</f>
        <v>土</v>
      </c>
      <c r="H253" s="17" t="str">
        <f>MID(B253,5,1)</f>
        <v>ち</v>
      </c>
      <c r="I253" s="17" t="str">
        <f>MID(B253,6,1)</f>
        <v>と</v>
      </c>
      <c r="J253" s="17" t="str">
        <f>MID(B253,7,1)</f>
        <v>広</v>
      </c>
      <c r="K253" s="17" t="str">
        <f>MID(B253,8,1)</f>
        <v>い</v>
      </c>
      <c r="L253" s="17" t="str">
        <f>MID(B253,9,1)</f>
        <v>土</v>
      </c>
      <c r="M253" s="17" t="str">
        <f>MID(B253,10,1)</f>
        <v>ち</v>
      </c>
      <c r="N253" s="18" t="str">
        <f>MID(B253,11,1)</f>
        <v/>
      </c>
    </row>
    <row r="254" spans="1:14" ht="37.5" customHeight="1" x14ac:dyDescent="0.15">
      <c r="A254">
        <v>2</v>
      </c>
      <c r="B254" s="10"/>
      <c r="C254" s="12" t="s">
        <v>1453</v>
      </c>
      <c r="D254" s="13"/>
      <c r="E254" s="14"/>
      <c r="F254" s="14"/>
      <c r="G254" s="14" t="s">
        <v>5371</v>
      </c>
      <c r="H254" s="14"/>
      <c r="I254" s="14"/>
      <c r="J254" s="14" t="s">
        <v>295</v>
      </c>
      <c r="K254" s="14"/>
      <c r="L254" s="14" t="s">
        <v>2239</v>
      </c>
      <c r="M254" s="14"/>
      <c r="N254" s="15"/>
    </row>
    <row r="255" spans="1:14" ht="37.5" customHeight="1" x14ac:dyDescent="0.15">
      <c r="A255">
        <v>2</v>
      </c>
      <c r="B255" s="10" t="s">
        <v>296</v>
      </c>
      <c r="C255" s="11" t="s">
        <v>2727</v>
      </c>
      <c r="D255" s="16" t="str">
        <f>MID(B255,1,1)</f>
        <v>交</v>
      </c>
      <c r="E255" s="17" t="str">
        <f>MID(B255,2,1)</f>
        <v>つ</v>
      </c>
      <c r="F255" s="17" t="str">
        <f>MID(B255,3,1)</f>
        <v>う</v>
      </c>
      <c r="G255" s="17" t="str">
        <f>MID(B255,4,1)</f>
        <v>せ</v>
      </c>
      <c r="H255" s="17" t="str">
        <f>MID(B255,5,1)</f>
        <v>い</v>
      </c>
      <c r="I255" s="17" t="str">
        <f>MID(B255,6,1)</f>
        <v>り</v>
      </c>
      <c r="J255" s="17" t="str">
        <f>MID(B255,7,1)</f>
        <v/>
      </c>
      <c r="K255" s="17" t="str">
        <f>MID(B255,8,1)</f>
        <v/>
      </c>
      <c r="L255" s="17" t="str">
        <f>MID(B255,9,1)</f>
        <v/>
      </c>
      <c r="M255" s="17" t="str">
        <f>MID(B255,10,1)</f>
        <v/>
      </c>
      <c r="N255" s="18" t="str">
        <f>MID(B255,11,1)</f>
        <v/>
      </c>
    </row>
    <row r="256" spans="1:14" ht="37.5" customHeight="1" x14ac:dyDescent="0.15">
      <c r="A256">
        <v>2</v>
      </c>
      <c r="B256" s="10"/>
      <c r="C256" s="12" t="s">
        <v>1454</v>
      </c>
      <c r="D256" s="13" t="s">
        <v>172</v>
      </c>
      <c r="E256" s="14"/>
      <c r="F256" s="14"/>
      <c r="G256" s="14"/>
      <c r="H256" s="14"/>
      <c r="I256" s="14"/>
      <c r="J256" s="14"/>
      <c r="K256" s="14"/>
      <c r="L256" s="14"/>
      <c r="M256" s="14"/>
      <c r="N256" s="15"/>
    </row>
    <row r="257" spans="1:14" ht="37.5" customHeight="1" x14ac:dyDescent="0.15">
      <c r="A257">
        <v>2</v>
      </c>
      <c r="B257" s="10" t="s">
        <v>297</v>
      </c>
      <c r="C257" s="11" t="s">
        <v>2815</v>
      </c>
      <c r="D257" s="16" t="str">
        <f>MID(B257,1,1)</f>
        <v>あ</v>
      </c>
      <c r="E257" s="17" t="str">
        <f>MID(B257,2,1)</f>
        <v>さ</v>
      </c>
      <c r="F257" s="17" t="str">
        <f>MID(B257,3,1)</f>
        <v>の</v>
      </c>
      <c r="G257" s="17" t="str">
        <f>MID(B257,4,1)</f>
        <v>光</v>
      </c>
      <c r="H257" s="17" t="str">
        <f>MID(B257,5,1)</f>
        <v>が</v>
      </c>
      <c r="I257" s="17" t="str">
        <f>MID(B257,6,1)</f>
        <v>ま</v>
      </c>
      <c r="J257" s="17" t="str">
        <f>MID(B257,7,1)</f>
        <v>ぶ</v>
      </c>
      <c r="K257" s="17" t="str">
        <f>MID(B257,8,1)</f>
        <v>し</v>
      </c>
      <c r="L257" s="17" t="str">
        <f>MID(B257,9,1)</f>
        <v>い</v>
      </c>
      <c r="M257" s="17" t="str">
        <f>MID(B257,10,1)</f>
        <v/>
      </c>
      <c r="N257" s="18" t="str">
        <f>MID(B257,11,1)</f>
        <v/>
      </c>
    </row>
    <row r="258" spans="1:14" ht="37.5" customHeight="1" x14ac:dyDescent="0.15">
      <c r="A258">
        <v>2</v>
      </c>
      <c r="B258" s="10"/>
      <c r="C258" s="12" t="s">
        <v>1455</v>
      </c>
      <c r="D258" s="13"/>
      <c r="E258" s="14"/>
      <c r="F258" s="14"/>
      <c r="G258" s="14" t="s">
        <v>1396</v>
      </c>
      <c r="H258" s="14"/>
      <c r="I258" s="14"/>
      <c r="J258" s="14"/>
      <c r="K258" s="14"/>
      <c r="L258" s="14"/>
      <c r="M258" s="14"/>
      <c r="N258" s="15"/>
    </row>
    <row r="259" spans="1:14" ht="37.5" customHeight="1" x14ac:dyDescent="0.15">
      <c r="A259">
        <v>2</v>
      </c>
      <c r="B259" s="10" t="s">
        <v>298</v>
      </c>
      <c r="C259" s="11" t="s">
        <v>2817</v>
      </c>
      <c r="D259" s="16" t="str">
        <f>MID(B259,1,1)</f>
        <v>よ</v>
      </c>
      <c r="E259" s="17" t="str">
        <f>MID(B259,2,1)</f>
        <v>く</v>
      </c>
      <c r="F259" s="17" t="str">
        <f>MID(B259,3,1)</f>
        <v>考</v>
      </c>
      <c r="G259" s="17" t="str">
        <f>MID(B259,4,1)</f>
        <v>え</v>
      </c>
      <c r="H259" s="17" t="str">
        <f>MID(B259,5,1)</f>
        <v>て</v>
      </c>
      <c r="I259" s="17" t="str">
        <f>MID(B259,6,1)</f>
        <v>こ</v>
      </c>
      <c r="J259" s="17" t="str">
        <f>MID(B259,7,1)</f>
        <v>た</v>
      </c>
      <c r="K259" s="17" t="str">
        <f>MID(B259,8,1)</f>
        <v>え</v>
      </c>
      <c r="L259" s="17" t="str">
        <f>MID(B259,9,1)</f>
        <v>る</v>
      </c>
      <c r="M259" s="17" t="str">
        <f>MID(B259,10,1)</f>
        <v/>
      </c>
      <c r="N259" s="18" t="str">
        <f>MID(B259,11,1)</f>
        <v/>
      </c>
    </row>
    <row r="260" spans="1:14" ht="37.5" customHeight="1" x14ac:dyDescent="0.15">
      <c r="A260">
        <v>2</v>
      </c>
      <c r="B260" s="10"/>
      <c r="C260" s="12" t="s">
        <v>1456</v>
      </c>
      <c r="D260" s="13"/>
      <c r="E260" s="14"/>
      <c r="F260" s="14" t="s">
        <v>1397</v>
      </c>
      <c r="G260" s="14"/>
      <c r="H260" s="14"/>
      <c r="I260" s="14"/>
      <c r="J260" s="14"/>
      <c r="K260" s="14"/>
      <c r="L260" s="14"/>
      <c r="M260" s="14"/>
      <c r="N260" s="15"/>
    </row>
    <row r="261" spans="1:14" ht="37.5" customHeight="1" x14ac:dyDescent="0.15">
      <c r="A261">
        <v>2</v>
      </c>
      <c r="B261" s="10" t="s">
        <v>299</v>
      </c>
      <c r="C261" s="11" t="s">
        <v>2818</v>
      </c>
      <c r="D261" s="16" t="str">
        <f>MID(B261,1,1)</f>
        <v>学</v>
      </c>
      <c r="E261" s="17" t="str">
        <f>MID(B261,2,1)</f>
        <v>校</v>
      </c>
      <c r="F261" s="17" t="str">
        <f>MID(B261,3,1)</f>
        <v>に</v>
      </c>
      <c r="G261" s="17" t="str">
        <f>MID(B261,4,1)</f>
        <v>行</v>
      </c>
      <c r="H261" s="17" t="str">
        <f>MID(B261,5,1)</f>
        <v>く</v>
      </c>
      <c r="I261" s="17" t="str">
        <f>MID(B261,6,1)</f>
        <v/>
      </c>
      <c r="J261" s="17" t="str">
        <f>MID(B261,7,1)</f>
        <v/>
      </c>
      <c r="K261" s="17" t="str">
        <f>MID(B261,8,1)</f>
        <v/>
      </c>
      <c r="L261" s="17" t="str">
        <f>MID(B261,9,1)</f>
        <v/>
      </c>
      <c r="M261" s="17" t="str">
        <f>MID(B261,10,1)</f>
        <v/>
      </c>
      <c r="N261" s="18" t="str">
        <f>MID(B261,11,1)</f>
        <v/>
      </c>
    </row>
    <row r="262" spans="1:14" ht="37.5" customHeight="1" x14ac:dyDescent="0.15">
      <c r="A262">
        <v>2</v>
      </c>
      <c r="B262" s="10"/>
      <c r="C262" s="12" t="s">
        <v>1457</v>
      </c>
      <c r="D262" s="13" t="s">
        <v>5553</v>
      </c>
      <c r="E262" s="14" t="s">
        <v>2814</v>
      </c>
      <c r="F262" s="14"/>
      <c r="G262" s="14" t="s">
        <v>3107</v>
      </c>
      <c r="H262" s="14"/>
      <c r="I262" s="14"/>
      <c r="J262" s="14"/>
      <c r="K262" s="14"/>
      <c r="L262" s="14"/>
      <c r="M262" s="14"/>
      <c r="N262" s="15"/>
    </row>
    <row r="263" spans="1:14" ht="37.5" customHeight="1" x14ac:dyDescent="0.15">
      <c r="A263">
        <v>2</v>
      </c>
      <c r="B263" s="10" t="s">
        <v>300</v>
      </c>
      <c r="C263" s="11" t="s">
        <v>2820</v>
      </c>
      <c r="D263" s="16" t="str">
        <f>MID(B263,1,1)</f>
        <v>ひ</v>
      </c>
      <c r="E263" s="17" t="str">
        <f>MID(B263,2,1)</f>
        <v>く</v>
      </c>
      <c r="F263" s="17" t="str">
        <f>MID(B263,3,1)</f>
        <v>い</v>
      </c>
      <c r="G263" s="17" t="str">
        <f>MID(B263,4,1)</f>
        <v>山</v>
      </c>
      <c r="H263" s="17" t="str">
        <f>MID(B263,5,1)</f>
        <v>と</v>
      </c>
      <c r="I263" s="17" t="str">
        <f>MID(B263,6,1)</f>
        <v>高</v>
      </c>
      <c r="J263" s="17" t="str">
        <f>MID(B263,7,1)</f>
        <v>い</v>
      </c>
      <c r="K263" s="17" t="str">
        <f>MID(B263,8,1)</f>
        <v>山</v>
      </c>
      <c r="L263" s="17" t="str">
        <f>MID(B263,9,1)</f>
        <v/>
      </c>
      <c r="M263" s="17" t="str">
        <f>MID(B263,10,1)</f>
        <v/>
      </c>
      <c r="N263" s="18" t="str">
        <f>MID(B263,11,1)</f>
        <v/>
      </c>
    </row>
    <row r="264" spans="1:14" ht="37.5" customHeight="1" x14ac:dyDescent="0.15">
      <c r="A264">
        <v>2</v>
      </c>
      <c r="B264" s="10"/>
      <c r="C264" s="12" t="s">
        <v>1458</v>
      </c>
      <c r="D264" s="13"/>
      <c r="E264" s="14"/>
      <c r="F264" s="14"/>
      <c r="G264" s="14" t="s">
        <v>1647</v>
      </c>
      <c r="H264" s="14"/>
      <c r="I264" s="14" t="s">
        <v>2241</v>
      </c>
      <c r="J264" s="14"/>
      <c r="K264" s="14" t="s">
        <v>1647</v>
      </c>
      <c r="L264" s="14"/>
      <c r="M264" s="14"/>
      <c r="N264" s="15"/>
    </row>
    <row r="265" spans="1:14" ht="37.5" customHeight="1" x14ac:dyDescent="0.15">
      <c r="A265">
        <v>2</v>
      </c>
      <c r="B265" s="10" t="s">
        <v>301</v>
      </c>
      <c r="C265" s="11" t="s">
        <v>2821</v>
      </c>
      <c r="D265" s="16" t="str">
        <f>MID(B265,1,1)</f>
        <v>黄</v>
      </c>
      <c r="E265" s="17" t="str">
        <f>MID(B265,2,1)</f>
        <v>い</v>
      </c>
      <c r="F265" s="17" t="str">
        <f>MID(B265,3,1)</f>
        <v>ろ</v>
      </c>
      <c r="G265" s="17" t="str">
        <f>MID(B265,4,1)</f>
        <v>い</v>
      </c>
      <c r="H265" s="17" t="str">
        <f>MID(B265,5,1)</f>
        <v>バ</v>
      </c>
      <c r="I265" s="17" t="str">
        <f>MID(B265,6,1)</f>
        <v>ナ</v>
      </c>
      <c r="J265" s="17" t="str">
        <f>MID(B265,7,1)</f>
        <v>ナ</v>
      </c>
      <c r="K265" s="17" t="str">
        <f>MID(B265,8,1)</f>
        <v/>
      </c>
      <c r="L265" s="17" t="str">
        <f>MID(B265,9,1)</f>
        <v/>
      </c>
      <c r="M265" s="17" t="str">
        <f>MID(B265,10,1)</f>
        <v/>
      </c>
      <c r="N265" s="18" t="str">
        <f>MID(B265,11,1)</f>
        <v/>
      </c>
    </row>
    <row r="266" spans="1:14" ht="37.5" customHeight="1" x14ac:dyDescent="0.15">
      <c r="A266">
        <v>2</v>
      </c>
      <c r="B266" s="10"/>
      <c r="C266" s="12" t="s">
        <v>1459</v>
      </c>
      <c r="D266" s="13" t="s">
        <v>5554</v>
      </c>
      <c r="E266" s="14"/>
      <c r="F266" s="14"/>
      <c r="G266" s="14"/>
      <c r="H266" s="14"/>
      <c r="I266" s="14"/>
      <c r="J266" s="14"/>
      <c r="K266" s="14"/>
      <c r="L266" s="14"/>
      <c r="M266" s="14"/>
      <c r="N266" s="15"/>
    </row>
    <row r="267" spans="1:14" ht="37.5" customHeight="1" x14ac:dyDescent="0.15">
      <c r="A267">
        <v>2</v>
      </c>
      <c r="B267" s="10" t="s">
        <v>302</v>
      </c>
      <c r="C267" s="11" t="s">
        <v>2843</v>
      </c>
      <c r="D267" s="16" t="str">
        <f>MID(B267,1,1)</f>
        <v>か</v>
      </c>
      <c r="E267" s="17" t="str">
        <f>MID(B267,2,1)</f>
        <v>た</v>
      </c>
      <c r="F267" s="17" t="str">
        <f>MID(B267,3,1)</f>
        <v>ち</v>
      </c>
      <c r="G267" s="17" t="str">
        <f>MID(B267,4,1)</f>
        <v>が</v>
      </c>
      <c r="H267" s="17" t="str">
        <f>MID(B267,5,1)</f>
        <v>ぴ</v>
      </c>
      <c r="I267" s="17" t="str">
        <f>MID(B267,6,1)</f>
        <v>っ</v>
      </c>
      <c r="J267" s="17" t="str">
        <f>MID(B267,7,1)</f>
        <v>た</v>
      </c>
      <c r="K267" s="17" t="str">
        <f>MID(B267,8,1)</f>
        <v>り</v>
      </c>
      <c r="L267" s="17" t="str">
        <f>MID(B267,9,1)</f>
        <v>合</v>
      </c>
      <c r="M267" s="17" t="str">
        <f>MID(B267,10,1)</f>
        <v>う</v>
      </c>
      <c r="N267" s="18" t="str">
        <f>MID(B267,11,1)</f>
        <v/>
      </c>
    </row>
    <row r="268" spans="1:14" ht="37.5" customHeight="1" x14ac:dyDescent="0.15">
      <c r="A268">
        <v>2</v>
      </c>
      <c r="B268" s="10"/>
      <c r="C268" s="12" t="s">
        <v>1460</v>
      </c>
      <c r="D268" s="13"/>
      <c r="E268" s="14"/>
      <c r="F268" s="14"/>
      <c r="G268" s="14"/>
      <c r="H268" s="14"/>
      <c r="I268" s="14"/>
      <c r="J268" s="14"/>
      <c r="K268" s="14"/>
      <c r="L268" s="14" t="s">
        <v>303</v>
      </c>
      <c r="M268" s="14"/>
      <c r="N268" s="15"/>
    </row>
    <row r="269" spans="1:14" ht="37.5" customHeight="1" x14ac:dyDescent="0.15">
      <c r="A269">
        <v>2</v>
      </c>
      <c r="B269" s="10" t="s">
        <v>304</v>
      </c>
      <c r="C269" s="11" t="s">
        <v>2845</v>
      </c>
      <c r="D269" s="16" t="str">
        <f>MID(B269,1,1)</f>
        <v>ふ</v>
      </c>
      <c r="E269" s="17" t="str">
        <f>MID(B269,2,1)</f>
        <v>か</v>
      </c>
      <c r="F269" s="17" t="str">
        <f>MID(B269,3,1)</f>
        <v>い</v>
      </c>
      <c r="G269" s="17" t="str">
        <f>MID(B269,4,1)</f>
        <v>谷</v>
      </c>
      <c r="H269" s="17" t="str">
        <f>MID(B269,5,1)</f>
        <v>ぞ</v>
      </c>
      <c r="I269" s="17" t="str">
        <f>MID(B269,6,1)</f>
        <v>こ</v>
      </c>
      <c r="J269" s="17" t="str">
        <f>MID(B269,7,1)</f>
        <v>に</v>
      </c>
      <c r="K269" s="17" t="str">
        <f>MID(B269,8,1)</f>
        <v>お</v>
      </c>
      <c r="L269" s="17" t="str">
        <f>MID(B269,9,1)</f>
        <v>ち</v>
      </c>
      <c r="M269" s="17" t="str">
        <f>MID(B269,10,1)</f>
        <v>る</v>
      </c>
      <c r="N269" s="18" t="str">
        <f>MID(B269,11,1)</f>
        <v/>
      </c>
    </row>
    <row r="270" spans="1:14" ht="37.5" customHeight="1" x14ac:dyDescent="0.15">
      <c r="A270">
        <v>2</v>
      </c>
      <c r="B270" s="10"/>
      <c r="C270" s="12" t="s">
        <v>1492</v>
      </c>
      <c r="D270" s="13"/>
      <c r="E270" s="14"/>
      <c r="F270" s="14"/>
      <c r="G270" s="14" t="s">
        <v>207</v>
      </c>
      <c r="H270" s="14"/>
      <c r="I270" s="14"/>
      <c r="J270" s="14"/>
      <c r="K270" s="14"/>
      <c r="L270" s="14"/>
      <c r="M270" s="14"/>
      <c r="N270" s="15"/>
    </row>
    <row r="271" spans="1:14" ht="37.5" customHeight="1" x14ac:dyDescent="0.15">
      <c r="A271">
        <v>2</v>
      </c>
      <c r="B271" s="10" t="s">
        <v>305</v>
      </c>
      <c r="C271" s="11" t="s">
        <v>547</v>
      </c>
      <c r="D271" s="16" t="str">
        <f>MID(B271,1,1)</f>
        <v>国</v>
      </c>
      <c r="E271" s="17" t="str">
        <f>MID(B271,2,1)</f>
        <v>ご</v>
      </c>
      <c r="F271" s="17" t="str">
        <f>MID(B271,3,1)</f>
        <v>と</v>
      </c>
      <c r="G271" s="17" t="str">
        <f>MID(B271,4,1)</f>
        <v>さ</v>
      </c>
      <c r="H271" s="17" t="str">
        <f>MID(B271,5,1)</f>
        <v>ん</v>
      </c>
      <c r="I271" s="17" t="str">
        <f>MID(B271,6,1)</f>
        <v>す</v>
      </c>
      <c r="J271" s="17" t="str">
        <f>MID(B271,7,1)</f>
        <v>う</v>
      </c>
      <c r="K271" s="17" t="str">
        <f>MID(B271,8,1)</f>
        <v/>
      </c>
      <c r="L271" s="17" t="str">
        <f>MID(B271,9,1)</f>
        <v/>
      </c>
      <c r="M271" s="17" t="str">
        <f>MID(B271,10,1)</f>
        <v/>
      </c>
      <c r="N271" s="18" t="str">
        <f>MID(B271,11,1)</f>
        <v/>
      </c>
    </row>
    <row r="272" spans="1:14" ht="37.5" customHeight="1" x14ac:dyDescent="0.15">
      <c r="A272">
        <v>2</v>
      </c>
      <c r="B272" s="10"/>
      <c r="C272" s="12" t="s">
        <v>1493</v>
      </c>
      <c r="D272" s="13" t="s">
        <v>5383</v>
      </c>
      <c r="E272" s="14"/>
      <c r="F272" s="14"/>
      <c r="G272" s="14"/>
      <c r="H272" s="14"/>
      <c r="I272" s="14"/>
      <c r="J272" s="14"/>
      <c r="K272" s="14"/>
      <c r="L272" s="14"/>
      <c r="M272" s="14"/>
      <c r="N272" s="15"/>
    </row>
    <row r="273" spans="1:14" ht="37.5" customHeight="1" x14ac:dyDescent="0.15">
      <c r="A273">
        <v>2</v>
      </c>
      <c r="B273" s="10" t="s">
        <v>306</v>
      </c>
      <c r="C273" s="11" t="s">
        <v>2847</v>
      </c>
      <c r="D273" s="16" t="str">
        <f>MID(B273,1,1)</f>
        <v>ま</v>
      </c>
      <c r="E273" s="17" t="str">
        <f>MID(B273,2,1)</f>
        <v>っ</v>
      </c>
      <c r="F273" s="17" t="str">
        <f>MID(B273,3,1)</f>
        <v>黒</v>
      </c>
      <c r="G273" s="17" t="str">
        <f>MID(B273,4,1)</f>
        <v>な</v>
      </c>
      <c r="H273" s="17" t="str">
        <f>MID(B273,5,1)</f>
        <v>す</v>
      </c>
      <c r="I273" s="17" t="str">
        <f>MID(B273,6,1)</f>
        <v>み</v>
      </c>
      <c r="J273" s="17" t="str">
        <f>MID(B273,7,1)</f>
        <v/>
      </c>
      <c r="K273" s="17" t="str">
        <f>MID(B273,8,1)</f>
        <v/>
      </c>
      <c r="L273" s="17" t="str">
        <f>MID(B273,9,1)</f>
        <v/>
      </c>
      <c r="M273" s="17" t="str">
        <f>MID(B273,10,1)</f>
        <v/>
      </c>
      <c r="N273" s="18" t="str">
        <f>MID(B273,11,1)</f>
        <v/>
      </c>
    </row>
    <row r="274" spans="1:14" ht="37.5" customHeight="1" x14ac:dyDescent="0.15">
      <c r="A274">
        <v>2</v>
      </c>
      <c r="B274" s="10"/>
      <c r="C274" s="12" t="s">
        <v>1546</v>
      </c>
      <c r="D274" s="13"/>
      <c r="E274" s="14"/>
      <c r="F274" s="14" t="s">
        <v>2849</v>
      </c>
      <c r="G274" s="14"/>
      <c r="H274" s="14"/>
      <c r="I274" s="14"/>
      <c r="J274" s="14"/>
      <c r="K274" s="14"/>
      <c r="L274" s="14"/>
      <c r="M274" s="14"/>
      <c r="N274" s="15"/>
    </row>
    <row r="275" spans="1:14" ht="37.5" customHeight="1" x14ac:dyDescent="0.15">
      <c r="A275">
        <v>2</v>
      </c>
      <c r="B275" s="10" t="s">
        <v>307</v>
      </c>
      <c r="C275" s="11" t="s">
        <v>2850</v>
      </c>
      <c r="D275" s="16" t="str">
        <f>MID(B275,1,1)</f>
        <v>今</v>
      </c>
      <c r="E275" s="17" t="str">
        <f>MID(B275,2,1)</f>
        <v>と</v>
      </c>
      <c r="F275" s="17" t="str">
        <f>MID(B275,3,1)</f>
        <v>む</v>
      </c>
      <c r="G275" s="17" t="str">
        <f>MID(B275,4,1)</f>
        <v>か</v>
      </c>
      <c r="H275" s="17" t="str">
        <f>MID(B275,5,1)</f>
        <v>し</v>
      </c>
      <c r="I275" s="17" t="str">
        <f>MID(B275,6,1)</f>
        <v/>
      </c>
      <c r="J275" s="17" t="str">
        <f>MID(B275,7,1)</f>
        <v/>
      </c>
      <c r="K275" s="17" t="str">
        <f>MID(B275,8,1)</f>
        <v/>
      </c>
      <c r="L275" s="17" t="str">
        <f>MID(B275,9,1)</f>
        <v/>
      </c>
      <c r="M275" s="17" t="str">
        <f>MID(B275,10,1)</f>
        <v/>
      </c>
      <c r="N275" s="18" t="str">
        <f>MID(B275,11,1)</f>
        <v/>
      </c>
    </row>
    <row r="276" spans="1:14" ht="37.5" customHeight="1" x14ac:dyDescent="0.15">
      <c r="A276">
        <v>2</v>
      </c>
      <c r="B276" s="10"/>
      <c r="C276" s="12" t="s">
        <v>1547</v>
      </c>
      <c r="D276" s="13" t="s">
        <v>5384</v>
      </c>
      <c r="E276" s="14"/>
      <c r="F276" s="14"/>
      <c r="G276" s="14"/>
      <c r="H276" s="14"/>
      <c r="I276" s="14"/>
      <c r="J276" s="14"/>
      <c r="K276" s="14"/>
      <c r="L276" s="14"/>
      <c r="M276" s="14"/>
      <c r="N276" s="15"/>
    </row>
    <row r="277" spans="1:14" ht="37.5" customHeight="1" x14ac:dyDescent="0.15">
      <c r="A277">
        <v>2</v>
      </c>
      <c r="B277" s="10" t="s">
        <v>308</v>
      </c>
      <c r="C277" s="11" t="s">
        <v>2852</v>
      </c>
      <c r="D277" s="16" t="str">
        <f>MID(B277,1,1)</f>
        <v>天</v>
      </c>
      <c r="E277" s="17" t="str">
        <f>MID(B277,2,1)</f>
        <v>才</v>
      </c>
      <c r="F277" s="17" t="str">
        <f>MID(B277,3,1)</f>
        <v>し</v>
      </c>
      <c r="G277" s="17" t="str">
        <f>MID(B277,4,1)</f>
        <v>ょ</v>
      </c>
      <c r="H277" s="17" t="str">
        <f>MID(B277,5,1)</f>
        <v>う</v>
      </c>
      <c r="I277" s="17" t="str">
        <f>MID(B277,6,1)</f>
        <v>年</v>
      </c>
      <c r="J277" s="17" t="str">
        <f>MID(B277,7,1)</f>
        <v/>
      </c>
      <c r="K277" s="17" t="str">
        <f>MID(B277,8,1)</f>
        <v/>
      </c>
      <c r="L277" s="17" t="str">
        <f>MID(B277,9,1)</f>
        <v/>
      </c>
      <c r="M277" s="17" t="str">
        <f>MID(B277,10,1)</f>
        <v/>
      </c>
      <c r="N277" s="18" t="str">
        <f>MID(B277,11,1)</f>
        <v/>
      </c>
    </row>
    <row r="278" spans="1:14" ht="37.5" customHeight="1" x14ac:dyDescent="0.15">
      <c r="A278">
        <v>2</v>
      </c>
      <c r="B278" s="10"/>
      <c r="C278" s="12" t="s">
        <v>1548</v>
      </c>
      <c r="D278" s="13" t="s">
        <v>5385</v>
      </c>
      <c r="E278" s="14" t="s">
        <v>5391</v>
      </c>
      <c r="F278" s="14"/>
      <c r="G278" s="14"/>
      <c r="H278" s="14"/>
      <c r="I278" s="14" t="s">
        <v>1711</v>
      </c>
      <c r="J278" s="14"/>
      <c r="K278" s="14"/>
      <c r="L278" s="14"/>
      <c r="M278" s="14"/>
      <c r="N278" s="15"/>
    </row>
    <row r="279" spans="1:14" ht="37.5" customHeight="1" x14ac:dyDescent="0.15">
      <c r="A279">
        <v>2</v>
      </c>
      <c r="B279" s="10" t="s">
        <v>309</v>
      </c>
      <c r="C279" s="11" t="s">
        <v>2853</v>
      </c>
      <c r="D279" s="16" t="str">
        <f>MID(B279,1,1)</f>
        <v>細</v>
      </c>
      <c r="E279" s="17" t="str">
        <f>MID(B279,2,1)</f>
        <v>い</v>
      </c>
      <c r="F279" s="17" t="str">
        <f>MID(B279,3,1)</f>
        <v>・</v>
      </c>
      <c r="G279" s="17" t="str">
        <f>MID(B279,4,1)</f>
        <v>ふ</v>
      </c>
      <c r="H279" s="17" t="str">
        <f>MID(B279,5,1)</f>
        <v>と</v>
      </c>
      <c r="I279" s="17" t="str">
        <f>MID(B279,6,1)</f>
        <v>い</v>
      </c>
      <c r="J279" s="17" t="str">
        <f>MID(B279,7,1)</f>
        <v/>
      </c>
      <c r="K279" s="17" t="str">
        <f>MID(B279,8,1)</f>
        <v/>
      </c>
      <c r="L279" s="17" t="str">
        <f>MID(B279,9,1)</f>
        <v/>
      </c>
      <c r="M279" s="17" t="str">
        <f>MID(B279,10,1)</f>
        <v/>
      </c>
      <c r="N279" s="18" t="str">
        <f>MID(B279,11,1)</f>
        <v/>
      </c>
    </row>
    <row r="280" spans="1:14" ht="37.5" customHeight="1" x14ac:dyDescent="0.15">
      <c r="A280">
        <v>2</v>
      </c>
      <c r="B280" s="10"/>
      <c r="C280" s="12" t="s">
        <v>1549</v>
      </c>
      <c r="D280" s="13" t="s">
        <v>5386</v>
      </c>
      <c r="E280" s="14"/>
      <c r="F280" s="14"/>
      <c r="G280" s="14"/>
      <c r="H280" s="14"/>
      <c r="I280" s="14"/>
      <c r="J280" s="14"/>
      <c r="K280" s="14"/>
      <c r="L280" s="14"/>
      <c r="M280" s="14"/>
      <c r="N280" s="15"/>
    </row>
    <row r="281" spans="1:14" ht="37.5" customHeight="1" x14ac:dyDescent="0.15">
      <c r="A281">
        <v>2</v>
      </c>
      <c r="B281" s="10" t="s">
        <v>5377</v>
      </c>
      <c r="C281" s="11" t="s">
        <v>2855</v>
      </c>
      <c r="D281" s="16" t="str">
        <f>MID(B281,1,1)</f>
        <v>え</v>
      </c>
      <c r="E281" s="17" t="str">
        <f>MID(B281,2,1)</f>
        <v>ん</v>
      </c>
      <c r="F281" s="17" t="str">
        <f>MID(B281,3,1)</f>
        <v>足</v>
      </c>
      <c r="G281" s="17" t="str">
        <f>MID(B281,4,1)</f>
        <v>の</v>
      </c>
      <c r="H281" s="17" t="str">
        <f>MID(B281,5,1)</f>
        <v>作</v>
      </c>
      <c r="I281" s="17" t="str">
        <f>MID(B281,6,1)</f>
        <v>文</v>
      </c>
      <c r="J281" s="17" t="str">
        <f>MID(B281,7,1)</f>
        <v>を</v>
      </c>
      <c r="K281" s="17" t="str">
        <f>MID(B281,8,1)</f>
        <v>か</v>
      </c>
      <c r="L281" s="17" t="str">
        <f>MID(B281,9,1)</f>
        <v>く</v>
      </c>
      <c r="M281" s="17" t="str">
        <f>MID(B281,10,1)</f>
        <v/>
      </c>
      <c r="N281" s="18" t="str">
        <f>MID(B281,11,1)</f>
        <v/>
      </c>
    </row>
    <row r="282" spans="1:14" ht="37.5" customHeight="1" x14ac:dyDescent="0.15">
      <c r="A282">
        <v>2</v>
      </c>
      <c r="B282" s="10"/>
      <c r="C282" s="12" t="s">
        <v>1550</v>
      </c>
      <c r="D282" s="13"/>
      <c r="E282" s="14"/>
      <c r="F282" s="14" t="s">
        <v>310</v>
      </c>
      <c r="G282" s="14"/>
      <c r="H282" s="14" t="s">
        <v>311</v>
      </c>
      <c r="I282" s="14" t="s">
        <v>312</v>
      </c>
      <c r="J282" s="14"/>
      <c r="K282" s="14"/>
      <c r="L282" s="14"/>
      <c r="M282" s="14"/>
      <c r="N282" s="15"/>
    </row>
    <row r="283" spans="1:14" ht="37.5" customHeight="1" x14ac:dyDescent="0.15">
      <c r="A283">
        <v>2</v>
      </c>
      <c r="B283" s="10" t="s">
        <v>314</v>
      </c>
      <c r="C283" s="11" t="s">
        <v>2432</v>
      </c>
      <c r="D283" s="16" t="str">
        <f>MID(B283,1,1)</f>
        <v>た</v>
      </c>
      <c r="E283" s="17" t="str">
        <f>MID(B283,2,1)</f>
        <v>し</v>
      </c>
      <c r="F283" s="17" t="str">
        <f>MID(B283,3,1)</f>
        <v>算</v>
      </c>
      <c r="G283" s="17" t="str">
        <f>MID(B283,4,1)</f>
        <v>と</v>
      </c>
      <c r="H283" s="17" t="str">
        <f>MID(B283,5,1)</f>
        <v>ひ</v>
      </c>
      <c r="I283" s="17" t="str">
        <f>MID(B283,6,1)</f>
        <v>き</v>
      </c>
      <c r="J283" s="17" t="str">
        <f>MID(B283,7,1)</f>
        <v>算</v>
      </c>
      <c r="K283" s="17" t="str">
        <f>MID(B283,8,1)</f>
        <v>の</v>
      </c>
      <c r="L283" s="17" t="str">
        <f>MID(B283,9,1)</f>
        <v>け</v>
      </c>
      <c r="M283" s="17" t="str">
        <f>MID(B283,10,1)</f>
        <v>い</v>
      </c>
      <c r="N283" s="18" t="str">
        <f>MID(B283,11,1)</f>
        <v>算</v>
      </c>
    </row>
    <row r="284" spans="1:14" ht="37.5" customHeight="1" x14ac:dyDescent="0.15">
      <c r="A284">
        <v>2</v>
      </c>
      <c r="B284" s="10"/>
      <c r="C284" s="12" t="s">
        <v>1551</v>
      </c>
      <c r="D284" s="13"/>
      <c r="E284" s="14"/>
      <c r="F284" s="14" t="s">
        <v>313</v>
      </c>
      <c r="G284" s="14"/>
      <c r="H284" s="14"/>
      <c r="I284" s="14"/>
      <c r="J284" s="14" t="s">
        <v>5565</v>
      </c>
      <c r="K284" s="14"/>
      <c r="L284" s="14"/>
      <c r="M284" s="14"/>
      <c r="N284" s="15" t="s">
        <v>1500</v>
      </c>
    </row>
    <row r="285" spans="1:14" ht="37.5" customHeight="1" x14ac:dyDescent="0.15">
      <c r="A285">
        <v>2</v>
      </c>
      <c r="B285" s="10" t="s">
        <v>315</v>
      </c>
      <c r="C285" s="11" t="s">
        <v>2859</v>
      </c>
      <c r="D285" s="16" t="str">
        <f>MID(B285,1,1)</f>
        <v>赤</v>
      </c>
      <c r="E285" s="17" t="str">
        <f>MID(B285,2,1)</f>
        <v>し</v>
      </c>
      <c r="F285" s="17" t="str">
        <f>MID(B285,3,1)</f>
        <v>ん</v>
      </c>
      <c r="G285" s="17" t="str">
        <f>MID(B285,4,1)</f>
        <v>ご</v>
      </c>
      <c r="H285" s="17" t="str">
        <f>MID(B285,5,1)</f>
        <v>う</v>
      </c>
      <c r="I285" s="17" t="str">
        <f>MID(B285,6,1)</f>
        <v>で</v>
      </c>
      <c r="J285" s="17" t="str">
        <f>MID(B285,7,1)</f>
        <v>止</v>
      </c>
      <c r="K285" s="17" t="str">
        <f>MID(B285,8,1)</f>
        <v>ま</v>
      </c>
      <c r="L285" s="17" t="str">
        <f>MID(B285,9,1)</f>
        <v>る</v>
      </c>
      <c r="M285" s="17" t="str">
        <f>MID(B285,10,1)</f>
        <v/>
      </c>
      <c r="N285" s="18" t="str">
        <f>MID(B285,11,1)</f>
        <v/>
      </c>
    </row>
    <row r="286" spans="1:14" ht="37.5" customHeight="1" x14ac:dyDescent="0.15">
      <c r="A286">
        <v>2</v>
      </c>
      <c r="B286" s="10"/>
      <c r="C286" s="12" t="s">
        <v>1552</v>
      </c>
      <c r="D286" s="13" t="s">
        <v>5387</v>
      </c>
      <c r="E286" s="14"/>
      <c r="F286" s="14"/>
      <c r="G286" s="14"/>
      <c r="H286" s="14"/>
      <c r="I286" s="14"/>
      <c r="J286" s="14" t="s">
        <v>317</v>
      </c>
      <c r="K286" s="14"/>
      <c r="L286" s="14"/>
      <c r="M286" s="14"/>
      <c r="N286" s="15"/>
    </row>
    <row r="287" spans="1:14" ht="37.5" customHeight="1" x14ac:dyDescent="0.15">
      <c r="A287">
        <v>2</v>
      </c>
      <c r="B287" s="10" t="s">
        <v>5378</v>
      </c>
      <c r="C287" s="11" t="s">
        <v>2860</v>
      </c>
      <c r="D287" s="16" t="str">
        <f>MID(B287,1,1)</f>
        <v>市</v>
      </c>
      <c r="E287" s="17" t="str">
        <f>MID(B287,2,1)</f>
        <v>ば</v>
      </c>
      <c r="F287" s="17" t="str">
        <f>MID(B287,3,1)</f>
        <v>で</v>
      </c>
      <c r="G287" s="17" t="str">
        <f>MID(B287,4,1)</f>
        <v>さ</v>
      </c>
      <c r="H287" s="17" t="str">
        <f>MID(B287,5,1)</f>
        <v>か</v>
      </c>
      <c r="I287" s="17" t="str">
        <f>MID(B287,6,1)</f>
        <v>な</v>
      </c>
      <c r="J287" s="17" t="str">
        <f>MID(B287,7,1)</f>
        <v>を</v>
      </c>
      <c r="K287" s="17" t="str">
        <f>MID(B287,8,1)</f>
        <v>か</v>
      </c>
      <c r="L287" s="17" t="str">
        <f>MID(B287,9,1)</f>
        <v>う</v>
      </c>
      <c r="M287" s="17" t="str">
        <f>MID(B287,10,1)</f>
        <v/>
      </c>
      <c r="N287" s="18" t="str">
        <f>MID(B287,11,1)</f>
        <v/>
      </c>
    </row>
    <row r="288" spans="1:14" ht="37.5" customHeight="1" x14ac:dyDescent="0.15">
      <c r="A288">
        <v>2</v>
      </c>
      <c r="B288" s="10"/>
      <c r="C288" s="12" t="s">
        <v>1553</v>
      </c>
      <c r="D288" s="13" t="s">
        <v>112</v>
      </c>
      <c r="E288" s="14"/>
      <c r="F288" s="14"/>
      <c r="G288" s="14"/>
      <c r="H288" s="14"/>
      <c r="I288" s="14"/>
      <c r="J288" s="14"/>
      <c r="K288" s="14"/>
      <c r="L288" s="14"/>
      <c r="M288" s="14"/>
      <c r="N288" s="15"/>
    </row>
    <row r="289" spans="1:14" ht="37.5" customHeight="1" x14ac:dyDescent="0.15">
      <c r="A289">
        <v>2</v>
      </c>
      <c r="B289" s="10" t="s">
        <v>319</v>
      </c>
      <c r="C289" s="11" t="s">
        <v>2405</v>
      </c>
      <c r="D289" s="16" t="str">
        <f>MID(B289,1,1)</f>
        <v>↑</v>
      </c>
      <c r="E289" s="17" t="str">
        <f>MID(B289,2,1)</f>
        <v>は</v>
      </c>
      <c r="F289" s="17" t="str">
        <f>MID(B289,3,1)</f>
        <v>、</v>
      </c>
      <c r="G289" s="17" t="str">
        <f>MID(B289,4,1)</f>
        <v>矢</v>
      </c>
      <c r="H289" s="17" t="str">
        <f>MID(B289,5,1)</f>
        <v>じ</v>
      </c>
      <c r="I289" s="17" t="str">
        <f>MID(B289,6,1)</f>
        <v>る</v>
      </c>
      <c r="J289" s="17" t="str">
        <f>MID(B289,7,1)</f>
        <v>し</v>
      </c>
      <c r="K289" s="17" t="str">
        <f>MID(B289,8,1)</f>
        <v>で</v>
      </c>
      <c r="L289" s="17" t="str">
        <f>MID(B289,9,1)</f>
        <v>す</v>
      </c>
      <c r="M289" s="17" t="str">
        <f>MID(B289,10,1)</f>
        <v/>
      </c>
      <c r="N289" s="18" t="str">
        <f>MID(B289,11,1)</f>
        <v/>
      </c>
    </row>
    <row r="290" spans="1:14" ht="37.5" customHeight="1" x14ac:dyDescent="0.15">
      <c r="A290">
        <v>2</v>
      </c>
      <c r="B290" s="10"/>
      <c r="C290" s="12" t="s">
        <v>1554</v>
      </c>
      <c r="D290" s="13"/>
      <c r="E290" s="14"/>
      <c r="F290" s="14"/>
      <c r="G290" s="14" t="s">
        <v>5394</v>
      </c>
      <c r="H290" s="14"/>
      <c r="I290" s="14"/>
      <c r="J290" s="14"/>
      <c r="K290" s="14"/>
      <c r="L290" s="14"/>
      <c r="M290" s="14"/>
      <c r="N290" s="15"/>
    </row>
    <row r="291" spans="1:14" ht="37.5" customHeight="1" x14ac:dyDescent="0.15">
      <c r="A291">
        <v>2</v>
      </c>
      <c r="B291" s="10" t="s">
        <v>1764</v>
      </c>
      <c r="C291" s="11" t="s">
        <v>2861</v>
      </c>
      <c r="D291" s="16" t="str">
        <f>MID(B291,1,1)</f>
        <v>姉</v>
      </c>
      <c r="E291" s="17" t="str">
        <f>MID(B291,2,1)</f>
        <v>と</v>
      </c>
      <c r="F291" s="17" t="str">
        <f>MID(B291,3,1)</f>
        <v>い</v>
      </c>
      <c r="G291" s="17" t="str">
        <f>MID(B291,4,1)</f>
        <v>も</v>
      </c>
      <c r="H291" s="17" t="str">
        <f>MID(B291,5,1)</f>
        <v>う</v>
      </c>
      <c r="I291" s="17" t="str">
        <f>MID(B291,6,1)</f>
        <v>と</v>
      </c>
      <c r="J291" s="17" t="str">
        <f>MID(B291,7,1)</f>
        <v/>
      </c>
      <c r="K291" s="17" t="str">
        <f>MID(B291,8,1)</f>
        <v/>
      </c>
      <c r="L291" s="17" t="str">
        <f>MID(B291,9,1)</f>
        <v/>
      </c>
      <c r="M291" s="17" t="str">
        <f>MID(B291,10,1)</f>
        <v/>
      </c>
      <c r="N291" s="18" t="str">
        <f>MID(B291,11,1)</f>
        <v/>
      </c>
    </row>
    <row r="292" spans="1:14" ht="37.5" customHeight="1" x14ac:dyDescent="0.15">
      <c r="A292">
        <v>2</v>
      </c>
      <c r="B292" s="10"/>
      <c r="C292" s="12" t="s">
        <v>1555</v>
      </c>
      <c r="D292" s="13" t="s">
        <v>5388</v>
      </c>
      <c r="E292" s="14"/>
      <c r="F292" s="14"/>
      <c r="G292" s="14"/>
      <c r="H292" s="14"/>
      <c r="I292" s="14"/>
      <c r="J292" s="14"/>
      <c r="K292" s="14"/>
      <c r="L292" s="14"/>
      <c r="M292" s="14"/>
      <c r="N292" s="15"/>
    </row>
    <row r="293" spans="1:14" ht="37.5" customHeight="1" x14ac:dyDescent="0.15">
      <c r="A293">
        <v>2</v>
      </c>
      <c r="B293" s="10" t="s">
        <v>5379</v>
      </c>
      <c r="C293" s="11" t="s">
        <v>2863</v>
      </c>
      <c r="D293" s="16" t="str">
        <f>MID(B293,1,1)</f>
        <v>き</v>
      </c>
      <c r="E293" s="17" t="str">
        <f>MID(B293,2,1)</f>
        <v>の</v>
      </c>
      <c r="F293" s="17" t="str">
        <f>MID(B293,3,1)</f>
        <v>う</v>
      </c>
      <c r="G293" s="17" t="str">
        <f>MID(B293,4,1)</f>
        <v>の</v>
      </c>
      <c r="H293" s="17" t="str">
        <f>MID(B293,5,1)</f>
        <v>こ</v>
      </c>
      <c r="I293" s="17" t="str">
        <f>MID(B293,6,1)</f>
        <v>と</v>
      </c>
      <c r="J293" s="17" t="str">
        <f>MID(B293,7,1)</f>
        <v>を</v>
      </c>
      <c r="K293" s="17" t="str">
        <f>MID(B293,8,1)</f>
        <v>思</v>
      </c>
      <c r="L293" s="17" t="str">
        <f>MID(B293,9,1)</f>
        <v>い</v>
      </c>
      <c r="M293" s="17" t="str">
        <f>MID(B293,10,1)</f>
        <v>出</v>
      </c>
      <c r="N293" s="18" t="str">
        <f>MID(B293,11,1)</f>
        <v>す</v>
      </c>
    </row>
    <row r="294" spans="1:14" ht="37.5" customHeight="1" x14ac:dyDescent="0.15">
      <c r="A294">
        <v>2</v>
      </c>
      <c r="B294" s="10"/>
      <c r="C294" s="12" t="s">
        <v>1556</v>
      </c>
      <c r="D294" s="13"/>
      <c r="E294" s="14"/>
      <c r="F294" s="14"/>
      <c r="G294" s="14"/>
      <c r="H294" s="14"/>
      <c r="I294" s="14"/>
      <c r="J294" s="14"/>
      <c r="K294" s="14" t="s">
        <v>1765</v>
      </c>
      <c r="L294" s="14"/>
      <c r="M294" s="14" t="s">
        <v>5398</v>
      </c>
      <c r="N294" s="15"/>
    </row>
    <row r="295" spans="1:14" ht="37.5" customHeight="1" x14ac:dyDescent="0.15">
      <c r="A295">
        <v>2</v>
      </c>
      <c r="B295" s="10" t="s">
        <v>2053</v>
      </c>
      <c r="C295" s="11" t="s">
        <v>1657</v>
      </c>
      <c r="D295" s="16" t="str">
        <f>MID(B295,1,1)</f>
        <v>お</v>
      </c>
      <c r="E295" s="17" t="str">
        <f>MID(B295,2,1)</f>
        <v>り</v>
      </c>
      <c r="F295" s="17" t="str">
        <f>MID(B295,3,1)</f>
        <v>紙</v>
      </c>
      <c r="G295" s="17" t="str">
        <f>MID(B295,4,1)</f>
        <v>で</v>
      </c>
      <c r="H295" s="17" t="str">
        <f>MID(B295,5,1)</f>
        <v>お</v>
      </c>
      <c r="I295" s="17" t="str">
        <f>MID(B295,6,1)</f>
        <v>り</v>
      </c>
      <c r="J295" s="17" t="str">
        <f>MID(B295,7,1)</f>
        <v>づ</v>
      </c>
      <c r="K295" s="17" t="str">
        <f>MID(B295,8,1)</f>
        <v>る</v>
      </c>
      <c r="L295" s="17" t="str">
        <f>MID(B295,9,1)</f>
        <v>を</v>
      </c>
      <c r="M295" s="17" t="str">
        <f>MID(B295,10,1)</f>
        <v>お</v>
      </c>
      <c r="N295" s="18" t="str">
        <f>MID(B295,11,1)</f>
        <v>る</v>
      </c>
    </row>
    <row r="296" spans="1:14" ht="37.5" customHeight="1" x14ac:dyDescent="0.15">
      <c r="A296">
        <v>2</v>
      </c>
      <c r="B296" s="10"/>
      <c r="C296" s="12" t="s">
        <v>1557</v>
      </c>
      <c r="D296" s="13"/>
      <c r="E296" s="14"/>
      <c r="F296" s="14" t="s">
        <v>1766</v>
      </c>
      <c r="G296" s="14"/>
      <c r="H296" s="14"/>
      <c r="I296" s="14"/>
      <c r="J296" s="14"/>
      <c r="K296" s="14"/>
      <c r="L296" s="14"/>
      <c r="M296" s="14"/>
      <c r="N296" s="15"/>
    </row>
    <row r="297" spans="1:14" ht="37.5" customHeight="1" x14ac:dyDescent="0.15">
      <c r="A297">
        <v>2</v>
      </c>
      <c r="B297" s="10" t="s">
        <v>1767</v>
      </c>
      <c r="C297" s="11" t="s">
        <v>2866</v>
      </c>
      <c r="D297" s="16" t="str">
        <f>MID(B297,1,1)</f>
        <v>お</v>
      </c>
      <c r="E297" s="17" t="str">
        <f>MID(B297,2,1)</f>
        <v>寺</v>
      </c>
      <c r="F297" s="17" t="str">
        <f>MID(B297,3,1)</f>
        <v>の</v>
      </c>
      <c r="G297" s="17" t="str">
        <f>MID(B297,4,1)</f>
        <v>お</v>
      </c>
      <c r="H297" s="17" t="str">
        <f>MID(B297,5,1)</f>
        <v>ぼ</v>
      </c>
      <c r="I297" s="17" t="str">
        <f>MID(B297,6,1)</f>
        <v>う</v>
      </c>
      <c r="J297" s="17" t="str">
        <f>MID(B297,7,1)</f>
        <v>さ</v>
      </c>
      <c r="K297" s="17" t="str">
        <f>MID(B297,8,1)</f>
        <v>ん</v>
      </c>
      <c r="L297" s="17" t="str">
        <f>MID(B297,9,1)</f>
        <v/>
      </c>
      <c r="M297" s="17" t="str">
        <f>MID(B297,10,1)</f>
        <v/>
      </c>
      <c r="N297" s="18" t="str">
        <f>MID(B297,11,1)</f>
        <v/>
      </c>
    </row>
    <row r="298" spans="1:14" ht="37.5" customHeight="1" x14ac:dyDescent="0.15">
      <c r="A298">
        <v>2</v>
      </c>
      <c r="B298" s="10"/>
      <c r="C298" s="12" t="s">
        <v>1558</v>
      </c>
      <c r="D298" s="13"/>
      <c r="E298" s="14" t="s">
        <v>1768</v>
      </c>
      <c r="F298" s="14"/>
      <c r="G298" s="14"/>
      <c r="H298" s="14"/>
      <c r="I298" s="14"/>
      <c r="J298" s="14"/>
      <c r="K298" s="14"/>
      <c r="L298" s="14"/>
      <c r="M298" s="14"/>
      <c r="N298" s="15"/>
    </row>
    <row r="299" spans="1:14" ht="37.5" customHeight="1" x14ac:dyDescent="0.15">
      <c r="A299">
        <v>2</v>
      </c>
      <c r="B299" s="10" t="s">
        <v>1769</v>
      </c>
      <c r="C299" s="11" t="s">
        <v>2868</v>
      </c>
      <c r="D299" s="16" t="str">
        <f>MID(B299,1,1)</f>
        <v>自</v>
      </c>
      <c r="E299" s="17" t="str">
        <f>MID(B299,2,1)</f>
        <v>ぶ</v>
      </c>
      <c r="F299" s="17" t="str">
        <f>MID(B299,3,1)</f>
        <v>ん</v>
      </c>
      <c r="G299" s="17" t="str">
        <f>MID(B299,4,1)</f>
        <v>の</v>
      </c>
      <c r="H299" s="17" t="str">
        <f>MID(B299,5,1)</f>
        <v>名</v>
      </c>
      <c r="I299" s="17" t="str">
        <f>MID(B299,6,1)</f>
        <v>ま</v>
      </c>
      <c r="J299" s="17" t="str">
        <f>MID(B299,7,1)</f>
        <v>え</v>
      </c>
      <c r="K299" s="17" t="str">
        <f>MID(B299,8,1)</f>
        <v>を</v>
      </c>
      <c r="L299" s="17" t="str">
        <f>MID(B299,9,1)</f>
        <v>か</v>
      </c>
      <c r="M299" s="17" t="str">
        <f>MID(B299,10,1)</f>
        <v>く</v>
      </c>
      <c r="N299" s="18" t="str">
        <f>MID(B299,11,1)</f>
        <v/>
      </c>
    </row>
    <row r="300" spans="1:14" ht="37.5" customHeight="1" x14ac:dyDescent="0.15">
      <c r="A300">
        <v>2</v>
      </c>
      <c r="B300" s="10"/>
      <c r="C300" s="12" t="s">
        <v>1559</v>
      </c>
      <c r="D300" s="13" t="s">
        <v>1054</v>
      </c>
      <c r="E300" s="14"/>
      <c r="F300" s="14"/>
      <c r="G300" s="14"/>
      <c r="H300" s="14" t="s">
        <v>3108</v>
      </c>
      <c r="I300" s="14"/>
      <c r="J300" s="14"/>
      <c r="K300" s="14"/>
      <c r="L300" s="14"/>
      <c r="M300" s="14"/>
      <c r="N300" s="15"/>
    </row>
    <row r="301" spans="1:14" ht="37.5" customHeight="1" x14ac:dyDescent="0.15">
      <c r="A301">
        <v>2</v>
      </c>
      <c r="B301" s="10" t="s">
        <v>1770</v>
      </c>
      <c r="C301" s="11" t="s">
        <v>549</v>
      </c>
      <c r="D301" s="16" t="str">
        <f>MID(B301,1,1)</f>
        <v>き</v>
      </c>
      <c r="E301" s="17" t="str">
        <f>MID(B301,2,1)</f>
        <v>ゅ</v>
      </c>
      <c r="F301" s="17" t="str">
        <f>MID(B301,3,1)</f>
        <v>う</v>
      </c>
      <c r="G301" s="17" t="str">
        <f>MID(B301,4,1)</f>
        <v>し</v>
      </c>
      <c r="H301" s="17" t="str">
        <f>MID(B301,5,1)</f>
        <v>ょ</v>
      </c>
      <c r="I301" s="17" t="str">
        <f>MID(B301,6,1)</f>
        <v>く</v>
      </c>
      <c r="J301" s="17" t="str">
        <f>MID(B301,7,1)</f>
        <v>の</v>
      </c>
      <c r="K301" s="17" t="str">
        <f>MID(B301,8,1)</f>
        <v>時</v>
      </c>
      <c r="L301" s="17" t="str">
        <f>MID(B301,9,1)</f>
        <v>か</v>
      </c>
      <c r="M301" s="17" t="str">
        <f>MID(B301,10,1)</f>
        <v>ん</v>
      </c>
      <c r="N301" s="18" t="str">
        <f>MID(B301,11,1)</f>
        <v/>
      </c>
    </row>
    <row r="302" spans="1:14" ht="37.5" customHeight="1" x14ac:dyDescent="0.15">
      <c r="A302">
        <v>2</v>
      </c>
      <c r="B302" s="10"/>
      <c r="C302" s="12" t="s">
        <v>1560</v>
      </c>
      <c r="D302" s="13"/>
      <c r="E302" s="14"/>
      <c r="F302" s="14"/>
      <c r="G302" s="14"/>
      <c r="H302" s="14"/>
      <c r="I302" s="14"/>
      <c r="J302" s="14"/>
      <c r="K302" s="14" t="s">
        <v>1771</v>
      </c>
      <c r="L302" s="14"/>
      <c r="M302" s="14"/>
      <c r="N302" s="15"/>
    </row>
    <row r="303" spans="1:14" ht="37.5" customHeight="1" x14ac:dyDescent="0.15">
      <c r="A303">
        <v>2</v>
      </c>
      <c r="B303" s="10" t="s">
        <v>3660</v>
      </c>
      <c r="C303" s="11" t="s">
        <v>2422</v>
      </c>
      <c r="D303" s="16" t="str">
        <f>MID(B303,1,1)</f>
        <v>二</v>
      </c>
      <c r="E303" s="17" t="str">
        <f>MID(B303,2,1)</f>
        <v>年</v>
      </c>
      <c r="F303" s="17" t="str">
        <f>MID(B303,3,1)</f>
        <v>生</v>
      </c>
      <c r="G303" s="17" t="str">
        <f>MID(B303,4,1)</f>
        <v>の</v>
      </c>
      <c r="H303" s="17" t="str">
        <f>MID(B303,5,1)</f>
        <v>き</v>
      </c>
      <c r="I303" s="17" t="str">
        <f>MID(B303,6,1)</f>
        <v>ょ</v>
      </c>
      <c r="J303" s="17" t="str">
        <f>MID(B303,7,1)</f>
        <v>う</v>
      </c>
      <c r="K303" s="17" t="str">
        <f>MID(B303,8,1)</f>
        <v>室</v>
      </c>
      <c r="L303" s="17" t="str">
        <f>MID(B303,9,1)</f>
        <v>に</v>
      </c>
      <c r="M303" s="17" t="str">
        <f>MID(B303,10,1)</f>
        <v>入</v>
      </c>
      <c r="N303" s="18" t="str">
        <f>MID(B303,11,1)</f>
        <v>る</v>
      </c>
    </row>
    <row r="304" spans="1:14" ht="37.5" customHeight="1" x14ac:dyDescent="0.15">
      <c r="A304">
        <v>2</v>
      </c>
      <c r="B304" s="10"/>
      <c r="C304" s="12" t="s">
        <v>1561</v>
      </c>
      <c r="D304" s="13" t="s">
        <v>3661</v>
      </c>
      <c r="E304" s="14" t="s">
        <v>825</v>
      </c>
      <c r="F304" s="14" t="s">
        <v>124</v>
      </c>
      <c r="G304" s="14"/>
      <c r="H304" s="14"/>
      <c r="I304" s="14"/>
      <c r="J304" s="14"/>
      <c r="K304" s="14"/>
      <c r="L304" s="14"/>
      <c r="M304" s="14" t="s">
        <v>3662</v>
      </c>
      <c r="N304" s="15"/>
    </row>
    <row r="305" spans="1:14" ht="37.5" customHeight="1" x14ac:dyDescent="0.15">
      <c r="A305">
        <v>2</v>
      </c>
      <c r="B305" s="10" t="s">
        <v>1772</v>
      </c>
      <c r="C305" s="11" t="s">
        <v>2867</v>
      </c>
      <c r="D305" s="16" t="str">
        <f>MID(B305,1,1)</f>
        <v>か</v>
      </c>
      <c r="E305" s="17" t="str">
        <f>MID(B305,2,1)</f>
        <v>い</v>
      </c>
      <c r="F305" s="17" t="str">
        <f>MID(B305,3,1)</f>
        <v>社</v>
      </c>
      <c r="G305" s="17" t="str">
        <f>MID(B305,4,1)</f>
        <v>で</v>
      </c>
      <c r="H305" s="17" t="str">
        <f>MID(B305,5,1)</f>
        <v>は</v>
      </c>
      <c r="I305" s="17" t="str">
        <f>MID(B305,6,1)</f>
        <v>た</v>
      </c>
      <c r="J305" s="17" t="str">
        <f>MID(B305,7,1)</f>
        <v>ら</v>
      </c>
      <c r="K305" s="17" t="str">
        <f>MID(B305,8,1)</f>
        <v>く</v>
      </c>
      <c r="L305" s="17" t="str">
        <f>MID(B305,9,1)</f>
        <v/>
      </c>
      <c r="M305" s="17" t="str">
        <f>MID(B305,10,1)</f>
        <v/>
      </c>
      <c r="N305" s="18" t="str">
        <f>MID(B305,11,1)</f>
        <v/>
      </c>
    </row>
    <row r="306" spans="1:14" ht="37.5" customHeight="1" x14ac:dyDescent="0.15">
      <c r="A306">
        <v>2</v>
      </c>
      <c r="B306" s="10"/>
      <c r="C306" s="12" t="s">
        <v>1562</v>
      </c>
      <c r="D306" s="13"/>
      <c r="E306" s="14"/>
      <c r="F306" s="14" t="s">
        <v>1773</v>
      </c>
      <c r="G306" s="14"/>
      <c r="H306" s="14"/>
      <c r="I306" s="14"/>
      <c r="J306" s="14"/>
      <c r="K306" s="14"/>
      <c r="L306" s="14"/>
      <c r="M306" s="14"/>
      <c r="N306" s="15"/>
    </row>
    <row r="307" spans="1:14" ht="37.5" customHeight="1" x14ac:dyDescent="0.15">
      <c r="A307">
        <v>2</v>
      </c>
      <c r="B307" s="10" t="s">
        <v>1774</v>
      </c>
      <c r="C307" s="11" t="s">
        <v>2870</v>
      </c>
      <c r="D307" s="16" t="str">
        <f>MID(B307,1,1)</f>
        <v>弱</v>
      </c>
      <c r="E307" s="17" t="str">
        <f>MID(B307,2,1)</f>
        <v>い</v>
      </c>
      <c r="F307" s="17" t="str">
        <f>MID(B307,3,1)</f>
        <v>・</v>
      </c>
      <c r="G307" s="17" t="str">
        <f>MID(B307,4,1)</f>
        <v>つ</v>
      </c>
      <c r="H307" s="17" t="str">
        <f>MID(B307,5,1)</f>
        <v>よ</v>
      </c>
      <c r="I307" s="17" t="str">
        <f>MID(B307,6,1)</f>
        <v>い</v>
      </c>
      <c r="J307" s="17" t="str">
        <f>MID(B307,7,1)</f>
        <v/>
      </c>
      <c r="K307" s="17" t="str">
        <f>MID(B307,8,1)</f>
        <v/>
      </c>
      <c r="L307" s="17" t="str">
        <f>MID(B307,9,1)</f>
        <v/>
      </c>
      <c r="M307" s="17" t="str">
        <f>MID(B307,10,1)</f>
        <v/>
      </c>
      <c r="N307" s="18" t="str">
        <f>MID(B307,11,1)</f>
        <v/>
      </c>
    </row>
    <row r="308" spans="1:14" ht="37.5" customHeight="1" x14ac:dyDescent="0.15">
      <c r="A308">
        <v>2</v>
      </c>
      <c r="B308" s="10"/>
      <c r="C308" s="12" t="s">
        <v>1563</v>
      </c>
      <c r="D308" s="13" t="s">
        <v>5555</v>
      </c>
      <c r="E308" s="14"/>
      <c r="F308" s="14"/>
      <c r="G308" s="14"/>
      <c r="H308" s="14"/>
      <c r="I308" s="14"/>
      <c r="J308" s="14"/>
      <c r="K308" s="14"/>
      <c r="L308" s="14"/>
      <c r="M308" s="14"/>
      <c r="N308" s="15"/>
    </row>
    <row r="309" spans="1:14" ht="37.5" customHeight="1" x14ac:dyDescent="0.15">
      <c r="A309">
        <v>2</v>
      </c>
      <c r="B309" s="10" t="s">
        <v>2085</v>
      </c>
      <c r="C309" s="11" t="s">
        <v>2871</v>
      </c>
      <c r="D309" s="16" t="str">
        <f>MID(B309,1,1)</f>
        <v>手</v>
      </c>
      <c r="E309" s="17" t="str">
        <f>MID(B309,2,1)</f>
        <v>首</v>
      </c>
      <c r="F309" s="17" t="str">
        <f>MID(B309,3,1)</f>
        <v>に</v>
      </c>
      <c r="G309" s="17" t="str">
        <f>MID(B309,4,1)</f>
        <v>う</v>
      </c>
      <c r="H309" s="17" t="str">
        <f>MID(B309,5,1)</f>
        <v>で</v>
      </c>
      <c r="I309" s="17" t="str">
        <f>MID(B309,6,1)</f>
        <v>ど</v>
      </c>
      <c r="J309" s="17" t="str">
        <f>MID(B309,7,1)</f>
        <v>け</v>
      </c>
      <c r="K309" s="17" t="str">
        <f>MID(B309,8,1)</f>
        <v>い</v>
      </c>
      <c r="L309" s="17" t="str">
        <f>MID(B309,9,1)</f>
        <v>を</v>
      </c>
      <c r="M309" s="17" t="str">
        <f>MID(B309,10,1)</f>
        <v>す</v>
      </c>
      <c r="N309" s="18" t="str">
        <f>MID(B309,11,1)</f>
        <v>る</v>
      </c>
    </row>
    <row r="310" spans="1:14" ht="37.5" customHeight="1" x14ac:dyDescent="0.15">
      <c r="A310">
        <v>2</v>
      </c>
      <c r="B310" s="10"/>
      <c r="C310" s="12" t="s">
        <v>1564</v>
      </c>
      <c r="D310" s="13"/>
      <c r="E310" s="14" t="s">
        <v>2054</v>
      </c>
      <c r="F310" s="14"/>
      <c r="G310" s="14"/>
      <c r="H310" s="14"/>
      <c r="I310" s="14"/>
      <c r="J310" s="14"/>
      <c r="K310" s="14"/>
      <c r="L310" s="14"/>
      <c r="M310" s="14"/>
      <c r="N310" s="15"/>
    </row>
    <row r="311" spans="1:14" ht="37.5" customHeight="1" x14ac:dyDescent="0.15">
      <c r="A311">
        <v>2</v>
      </c>
      <c r="B311" s="10" t="s">
        <v>1775</v>
      </c>
      <c r="C311" s="11" t="s">
        <v>2873</v>
      </c>
      <c r="D311" s="16" t="str">
        <f>MID(B311,1,1)</f>
        <v>は</v>
      </c>
      <c r="E311" s="17" t="str">
        <f>MID(B311,2,1)</f>
        <v>る</v>
      </c>
      <c r="F311" s="17" t="str">
        <f>MID(B311,3,1)</f>
        <v>・</v>
      </c>
      <c r="G311" s="17" t="str">
        <f>MID(B311,4,1)</f>
        <v>な</v>
      </c>
      <c r="H311" s="17" t="str">
        <f>MID(B311,5,1)</f>
        <v>つ</v>
      </c>
      <c r="I311" s="17" t="str">
        <f>MID(B311,6,1)</f>
        <v>・</v>
      </c>
      <c r="J311" s="17" t="str">
        <f>MID(B311,7,1)</f>
        <v>秋</v>
      </c>
      <c r="K311" s="17" t="str">
        <f>MID(B311,8,1)</f>
        <v>・</v>
      </c>
      <c r="L311" s="17" t="str">
        <f>MID(B311,9,1)</f>
        <v>ふ</v>
      </c>
      <c r="M311" s="17" t="str">
        <f>MID(B311,10,1)</f>
        <v>ゆ</v>
      </c>
      <c r="N311" s="18" t="str">
        <f>MID(B311,11,1)</f>
        <v/>
      </c>
    </row>
    <row r="312" spans="1:14" ht="37.5" customHeight="1" x14ac:dyDescent="0.15">
      <c r="A312">
        <v>2</v>
      </c>
      <c r="B312" s="10"/>
      <c r="C312" s="12" t="s">
        <v>1565</v>
      </c>
      <c r="D312" s="13"/>
      <c r="E312" s="14"/>
      <c r="F312" s="14"/>
      <c r="G312" s="14"/>
      <c r="H312" s="14"/>
      <c r="I312" s="14"/>
      <c r="J312" s="14" t="s">
        <v>1776</v>
      </c>
      <c r="K312" s="14"/>
      <c r="L312" s="14"/>
      <c r="M312" s="14"/>
      <c r="N312" s="15"/>
    </row>
    <row r="313" spans="1:14" ht="37.5" customHeight="1" x14ac:dyDescent="0.15">
      <c r="A313">
        <v>2</v>
      </c>
      <c r="B313" s="10" t="s">
        <v>1777</v>
      </c>
      <c r="C313" s="11" t="s">
        <v>2851</v>
      </c>
      <c r="D313" s="16" t="str">
        <f>MID(B313,1,1)</f>
        <v>月</v>
      </c>
      <c r="E313" s="17" t="str">
        <f>MID(B313,2,1)</f>
        <v>火</v>
      </c>
      <c r="F313" s="17" t="str">
        <f>MID(B313,3,1)</f>
        <v>水</v>
      </c>
      <c r="G313" s="17" t="str">
        <f>MID(B313,4,1)</f>
        <v>木</v>
      </c>
      <c r="H313" s="17" t="str">
        <f>MID(B313,5,1)</f>
        <v>金</v>
      </c>
      <c r="I313" s="17" t="str">
        <f>MID(B313,6,1)</f>
        <v>土</v>
      </c>
      <c r="J313" s="17" t="str">
        <f>MID(B313,7,1)</f>
        <v>日</v>
      </c>
      <c r="K313" s="17" t="str">
        <f>MID(B313,8,1)</f>
        <v>一</v>
      </c>
      <c r="L313" s="17" t="str">
        <f>MID(B313,9,1)</f>
        <v>週</v>
      </c>
      <c r="M313" s="17" t="str">
        <f>MID(B313,10,1)</f>
        <v>か</v>
      </c>
      <c r="N313" s="18" t="str">
        <f>MID(B313,11,1)</f>
        <v>ん</v>
      </c>
    </row>
    <row r="314" spans="1:14" ht="37.5" customHeight="1" x14ac:dyDescent="0.15">
      <c r="A314">
        <v>2</v>
      </c>
      <c r="B314" s="10"/>
      <c r="C314" s="12" t="s">
        <v>1566</v>
      </c>
      <c r="D314" s="13" t="s">
        <v>1069</v>
      </c>
      <c r="E314" s="14" t="s">
        <v>3103</v>
      </c>
      <c r="F314" s="14" t="s">
        <v>204</v>
      </c>
      <c r="G314" s="14" t="s">
        <v>5561</v>
      </c>
      <c r="H314" s="14" t="s">
        <v>2409</v>
      </c>
      <c r="I314" s="14" t="s">
        <v>205</v>
      </c>
      <c r="J314" s="14" t="s">
        <v>3113</v>
      </c>
      <c r="K314" s="14" t="s">
        <v>5395</v>
      </c>
      <c r="L314" s="14" t="s">
        <v>1778</v>
      </c>
      <c r="M314" s="14"/>
      <c r="N314" s="15"/>
    </row>
    <row r="315" spans="1:14" ht="37.5" customHeight="1" x14ac:dyDescent="0.15">
      <c r="A315">
        <v>2</v>
      </c>
      <c r="B315" s="10" t="s">
        <v>1779</v>
      </c>
      <c r="C315" s="11" t="s">
        <v>2875</v>
      </c>
      <c r="D315" s="16" t="str">
        <f>MID(B315,1,1)</f>
        <v>春</v>
      </c>
      <c r="E315" s="17" t="str">
        <f>MID(B315,2,1)</f>
        <v>・</v>
      </c>
      <c r="F315" s="17" t="str">
        <f>MID(B315,3,1)</f>
        <v>な</v>
      </c>
      <c r="G315" s="17" t="str">
        <f>MID(B315,4,1)</f>
        <v>つ</v>
      </c>
      <c r="H315" s="17" t="str">
        <f>MID(B315,5,1)</f>
        <v>・</v>
      </c>
      <c r="I315" s="17" t="str">
        <f>MID(B315,6,1)</f>
        <v>あ</v>
      </c>
      <c r="J315" s="17" t="str">
        <f>MID(B315,7,1)</f>
        <v>き</v>
      </c>
      <c r="K315" s="17" t="str">
        <f>MID(B315,8,1)</f>
        <v>・</v>
      </c>
      <c r="L315" s="17" t="str">
        <f>MID(B315,9,1)</f>
        <v>ふ</v>
      </c>
      <c r="M315" s="17" t="str">
        <f>MID(B315,10,1)</f>
        <v>ゆ</v>
      </c>
      <c r="N315" s="18" t="str">
        <f>MID(B315,11,1)</f>
        <v/>
      </c>
    </row>
    <row r="316" spans="1:14" ht="37.5" customHeight="1" x14ac:dyDescent="0.15">
      <c r="A316">
        <v>2</v>
      </c>
      <c r="B316" s="10"/>
      <c r="C316" s="12" t="s">
        <v>1567</v>
      </c>
      <c r="D316" s="13" t="s">
        <v>2876</v>
      </c>
      <c r="E316" s="14"/>
      <c r="F316" s="14"/>
      <c r="G316" s="14"/>
      <c r="H316" s="14"/>
      <c r="I316" s="14"/>
      <c r="J316" s="14"/>
      <c r="K316" s="14"/>
      <c r="L316" s="14"/>
      <c r="M316" s="14"/>
      <c r="N316" s="15"/>
    </row>
    <row r="317" spans="1:14" ht="37.5" customHeight="1" x14ac:dyDescent="0.15">
      <c r="A317">
        <v>2</v>
      </c>
      <c r="B317" s="10" t="s">
        <v>1780</v>
      </c>
      <c r="C317" s="11" t="s">
        <v>1653</v>
      </c>
      <c r="D317" s="16" t="str">
        <f>MID(B317,1,1)</f>
        <v>字</v>
      </c>
      <c r="E317" s="17" t="str">
        <f>MID(B317,2,1)</f>
        <v>を</v>
      </c>
      <c r="F317" s="17" t="str">
        <f>MID(B317,3,1)</f>
        <v>ノ</v>
      </c>
      <c r="G317" s="17" t="str">
        <f>MID(B317,4,1)</f>
        <v>ー</v>
      </c>
      <c r="H317" s="17" t="str">
        <f>MID(B317,5,1)</f>
        <v>ト</v>
      </c>
      <c r="I317" s="17" t="str">
        <f>MID(B317,6,1)</f>
        <v>に</v>
      </c>
      <c r="J317" s="17" t="str">
        <f>MID(B317,7,1)</f>
        <v>書</v>
      </c>
      <c r="K317" s="17" t="str">
        <f>MID(B317,8,1)</f>
        <v>く</v>
      </c>
      <c r="L317" s="17" t="str">
        <f>MID(B317,9,1)</f>
        <v/>
      </c>
      <c r="M317" s="17" t="str">
        <f>MID(B317,10,1)</f>
        <v/>
      </c>
      <c r="N317" s="18" t="str">
        <f>MID(B317,11,1)</f>
        <v/>
      </c>
    </row>
    <row r="318" spans="1:14" ht="37.5" customHeight="1" x14ac:dyDescent="0.15">
      <c r="A318">
        <v>2</v>
      </c>
      <c r="B318" s="10"/>
      <c r="C318" s="12" t="s">
        <v>1568</v>
      </c>
      <c r="D318" s="13" t="s">
        <v>5389</v>
      </c>
      <c r="E318" s="14"/>
      <c r="F318" s="14"/>
      <c r="G318" s="14"/>
      <c r="H318" s="14"/>
      <c r="I318" s="14"/>
      <c r="J318" s="14" t="s">
        <v>5566</v>
      </c>
      <c r="K318" s="14"/>
      <c r="L318" s="14"/>
      <c r="M318" s="14"/>
      <c r="N318" s="15"/>
    </row>
    <row r="319" spans="1:14" ht="37.5" customHeight="1" x14ac:dyDescent="0.15">
      <c r="A319">
        <v>2</v>
      </c>
      <c r="B319" s="10" t="s">
        <v>1781</v>
      </c>
      <c r="C319" s="11" t="s">
        <v>2879</v>
      </c>
      <c r="D319" s="16" t="str">
        <f>MID(B319,1,1)</f>
        <v>少</v>
      </c>
      <c r="E319" s="17" t="str">
        <f>MID(B319,2,1)</f>
        <v>な</v>
      </c>
      <c r="F319" s="17" t="str">
        <f>MID(B319,3,1)</f>
        <v>い</v>
      </c>
      <c r="G319" s="17" t="str">
        <f>MID(B319,4,1)</f>
        <v>・</v>
      </c>
      <c r="H319" s="17" t="str">
        <f>MID(B319,5,1)</f>
        <v>お</v>
      </c>
      <c r="I319" s="17" t="str">
        <f>MID(B319,6,1)</f>
        <v>お</v>
      </c>
      <c r="J319" s="17" t="str">
        <f>MID(B319,7,1)</f>
        <v>い</v>
      </c>
      <c r="K319" s="17" t="str">
        <f>MID(B319,8,1)</f>
        <v/>
      </c>
      <c r="L319" s="17" t="str">
        <f>MID(B319,9,1)</f>
        <v/>
      </c>
      <c r="M319" s="17" t="str">
        <f>MID(B319,10,1)</f>
        <v/>
      </c>
      <c r="N319" s="18" t="str">
        <f>MID(B319,11,1)</f>
        <v/>
      </c>
    </row>
    <row r="320" spans="1:14" ht="37.5" customHeight="1" x14ac:dyDescent="0.15">
      <c r="A320">
        <v>2</v>
      </c>
      <c r="B320" s="10"/>
      <c r="C320" s="12" t="s">
        <v>1569</v>
      </c>
      <c r="D320" s="13" t="s">
        <v>1782</v>
      </c>
      <c r="E320" s="14"/>
      <c r="F320" s="14"/>
      <c r="G320" s="14"/>
      <c r="H320" s="14"/>
      <c r="I320" s="14"/>
      <c r="J320" s="14"/>
      <c r="K320" s="14"/>
      <c r="L320" s="14"/>
      <c r="M320" s="14"/>
      <c r="N320" s="15"/>
    </row>
    <row r="321" spans="1:14" ht="37.5" customHeight="1" x14ac:dyDescent="0.15">
      <c r="A321">
        <v>2</v>
      </c>
      <c r="B321" s="10" t="s">
        <v>1783</v>
      </c>
      <c r="C321" s="11" t="s">
        <v>2444</v>
      </c>
      <c r="D321" s="16" t="str">
        <f>MID(B321,1,1)</f>
        <v>さ</v>
      </c>
      <c r="E321" s="17" t="str">
        <f>MID(B321,2,1)</f>
        <v>か</v>
      </c>
      <c r="F321" s="17" t="str">
        <f>MID(B321,3,1)</f>
        <v>な</v>
      </c>
      <c r="G321" s="17" t="str">
        <f>MID(B321,4,1)</f>
        <v>を</v>
      </c>
      <c r="H321" s="17" t="str">
        <f>MID(B321,5,1)</f>
        <v>い</v>
      </c>
      <c r="I321" s="17" t="str">
        <f>MID(B321,6,1)</f>
        <v>ち</v>
      </c>
      <c r="J321" s="17" t="str">
        <f>MID(B321,7,1)</f>
        <v>場</v>
      </c>
      <c r="K321" s="17" t="str">
        <f>MID(B321,8,1)</f>
        <v>で</v>
      </c>
      <c r="L321" s="17" t="str">
        <f>MID(B321,9,1)</f>
        <v>か</v>
      </c>
      <c r="M321" s="17" t="str">
        <f>MID(B321,10,1)</f>
        <v>う</v>
      </c>
      <c r="N321" s="18" t="str">
        <f>MID(B321,11,1)</f>
        <v/>
      </c>
    </row>
    <row r="322" spans="1:14" ht="37.5" customHeight="1" x14ac:dyDescent="0.15">
      <c r="A322">
        <v>2</v>
      </c>
      <c r="B322" s="10"/>
      <c r="C322" s="12" t="s">
        <v>1570</v>
      </c>
      <c r="D322" s="13"/>
      <c r="E322" s="14"/>
      <c r="F322" s="14"/>
      <c r="G322" s="14"/>
      <c r="H322" s="14"/>
      <c r="I322" s="14"/>
      <c r="J322" s="14" t="s">
        <v>2411</v>
      </c>
      <c r="K322" s="14"/>
      <c r="L322" s="14"/>
      <c r="M322" s="14"/>
      <c r="N322" s="15"/>
    </row>
    <row r="323" spans="1:14" ht="37.5" customHeight="1" x14ac:dyDescent="0.15">
      <c r="A323">
        <v>2</v>
      </c>
      <c r="B323" s="10" t="s">
        <v>605</v>
      </c>
      <c r="C323" s="11" t="s">
        <v>2823</v>
      </c>
      <c r="D323" s="16" t="str">
        <f>MID(B323,1,1)</f>
        <v>七</v>
      </c>
      <c r="E323" s="17" t="str">
        <f>MID(B323,2,1)</f>
        <v>色</v>
      </c>
      <c r="F323" s="17" t="str">
        <f>MID(B323,3,1)</f>
        <v>の</v>
      </c>
      <c r="G323" s="17" t="str">
        <f>MID(B323,4,1)</f>
        <v>き</v>
      </c>
      <c r="H323" s="17" t="str">
        <f>MID(B323,5,1)</f>
        <v>れ</v>
      </c>
      <c r="I323" s="17" t="str">
        <f>MID(B323,6,1)</f>
        <v>い</v>
      </c>
      <c r="J323" s="17" t="str">
        <f>MID(B323,7,1)</f>
        <v>な</v>
      </c>
      <c r="K323" s="17" t="str">
        <f>MID(B323,8,1)</f>
        <v>色</v>
      </c>
      <c r="L323" s="17" t="str">
        <f>MID(B323,9,1)</f>
        <v>が</v>
      </c>
      <c r="M323" s="17" t="str">
        <f>MID(B323,10,1)</f>
        <v>み</v>
      </c>
      <c r="N323" s="18" t="str">
        <f>MID(B323,11,1)</f>
        <v/>
      </c>
    </row>
    <row r="324" spans="1:14" ht="37.5" customHeight="1" x14ac:dyDescent="0.15">
      <c r="A324">
        <v>2</v>
      </c>
      <c r="B324" s="10"/>
      <c r="C324" s="12" t="s">
        <v>1571</v>
      </c>
      <c r="D324" s="13" t="s">
        <v>606</v>
      </c>
      <c r="E324" s="14" t="s">
        <v>607</v>
      </c>
      <c r="F324" s="14"/>
      <c r="G324" s="14"/>
      <c r="H324" s="14"/>
      <c r="I324" s="14"/>
      <c r="J324" s="14"/>
      <c r="K324" s="14" t="s">
        <v>607</v>
      </c>
      <c r="L324" s="14"/>
      <c r="M324" s="14"/>
      <c r="N324" s="15"/>
    </row>
    <row r="325" spans="1:14" ht="37.5" customHeight="1" x14ac:dyDescent="0.15">
      <c r="A325">
        <v>2</v>
      </c>
      <c r="B325" s="10" t="s">
        <v>5380</v>
      </c>
      <c r="C325" s="11" t="s">
        <v>2881</v>
      </c>
      <c r="D325" s="16" t="str">
        <f>MID(B325,1,1)</f>
        <v>き</v>
      </c>
      <c r="E325" s="17" t="str">
        <f>MID(B325,2,1)</f>
        <v>ゅ</v>
      </c>
      <c r="F325" s="17" t="str">
        <f>MID(B325,3,1)</f>
        <v>う</v>
      </c>
      <c r="G325" s="17" t="str">
        <f>MID(B325,4,1)</f>
        <v>食</v>
      </c>
      <c r="H325" s="17" t="str">
        <f>MID(B325,5,1)</f>
        <v>を</v>
      </c>
      <c r="I325" s="17" t="str">
        <f>MID(B325,6,1)</f>
        <v>食</v>
      </c>
      <c r="J325" s="17" t="str">
        <f>MID(B325,7,1)</f>
        <v>べ</v>
      </c>
      <c r="K325" s="17" t="str">
        <f>MID(B325,8,1)</f>
        <v>る</v>
      </c>
      <c r="L325" s="17" t="str">
        <f>MID(B325,9,1)</f>
        <v/>
      </c>
      <c r="M325" s="17" t="str">
        <f>MID(B325,10,1)</f>
        <v/>
      </c>
      <c r="N325" s="18" t="str">
        <f>MID(B325,11,1)</f>
        <v/>
      </c>
    </row>
    <row r="326" spans="1:14" ht="37.5" customHeight="1" x14ac:dyDescent="0.15">
      <c r="A326">
        <v>2</v>
      </c>
      <c r="B326" s="10"/>
      <c r="C326" s="12" t="s">
        <v>1572</v>
      </c>
      <c r="D326" s="13"/>
      <c r="E326" s="14"/>
      <c r="F326" s="14"/>
      <c r="G326" s="14" t="s">
        <v>5562</v>
      </c>
      <c r="H326" s="14"/>
      <c r="I326" s="14" t="s">
        <v>1053</v>
      </c>
      <c r="J326" s="14"/>
      <c r="K326" s="14"/>
      <c r="L326" s="14"/>
      <c r="M326" s="14"/>
      <c r="N326" s="15"/>
    </row>
    <row r="327" spans="1:14" ht="37.5" customHeight="1" x14ac:dyDescent="0.15">
      <c r="A327">
        <v>2</v>
      </c>
      <c r="B327" s="10" t="s">
        <v>2055</v>
      </c>
      <c r="C327" s="11" t="s">
        <v>2854</v>
      </c>
      <c r="D327" s="16" t="str">
        <f>MID(B327,1,1)</f>
        <v>心</v>
      </c>
      <c r="E327" s="17" t="str">
        <f>MID(B327,2,1)</f>
        <v>に</v>
      </c>
      <c r="F327" s="17" t="str">
        <f>MID(B327,3,1)</f>
        <v>の</v>
      </c>
      <c r="G327" s="17" t="str">
        <f>MID(B327,4,1)</f>
        <v>こ</v>
      </c>
      <c r="H327" s="17" t="str">
        <f>MID(B327,5,1)</f>
        <v>る</v>
      </c>
      <c r="I327" s="17" t="str">
        <f>MID(B327,6,1)</f>
        <v>、</v>
      </c>
      <c r="J327" s="17" t="str">
        <f>MID(B327,7,1)</f>
        <v>い</v>
      </c>
      <c r="K327" s="17" t="str">
        <f>MID(B327,8,1)</f>
        <v>い</v>
      </c>
      <c r="L327" s="17" t="str">
        <f>MID(B327,9,1)</f>
        <v>は</v>
      </c>
      <c r="M327" s="17" t="str">
        <f>MID(B327,10,1)</f>
        <v>な</v>
      </c>
      <c r="N327" s="18" t="str">
        <f>MID(B327,11,1)</f>
        <v>し</v>
      </c>
    </row>
    <row r="328" spans="1:14" ht="37.5" customHeight="1" x14ac:dyDescent="0.15">
      <c r="A328">
        <v>2</v>
      </c>
      <c r="B328" s="10"/>
      <c r="C328" s="12" t="s">
        <v>1573</v>
      </c>
      <c r="D328" s="13" t="s">
        <v>1784</v>
      </c>
      <c r="E328" s="14"/>
      <c r="F328" s="14"/>
      <c r="G328" s="14"/>
      <c r="H328" s="14"/>
      <c r="I328" s="14"/>
      <c r="J328" s="14"/>
      <c r="K328" s="14"/>
      <c r="L328" s="14"/>
      <c r="M328" s="14"/>
      <c r="N328" s="15"/>
    </row>
    <row r="329" spans="1:14" ht="37.5" customHeight="1" x14ac:dyDescent="0.15">
      <c r="A329">
        <v>2</v>
      </c>
      <c r="B329" s="10" t="s">
        <v>1785</v>
      </c>
      <c r="C329" s="11" t="s">
        <v>2864</v>
      </c>
      <c r="D329" s="16" t="str">
        <f>MID(B329,1,1)</f>
        <v>ふ</v>
      </c>
      <c r="E329" s="17" t="str">
        <f>MID(B329,2,1)</f>
        <v>る</v>
      </c>
      <c r="F329" s="17" t="str">
        <f>MID(B329,3,1)</f>
        <v>い</v>
      </c>
      <c r="G329" s="17" t="str">
        <f>MID(B329,4,1)</f>
        <v>本</v>
      </c>
      <c r="H329" s="17" t="str">
        <f>MID(B329,5,1)</f>
        <v>と</v>
      </c>
      <c r="I329" s="17" t="str">
        <f>MID(B329,6,1)</f>
        <v>新</v>
      </c>
      <c r="J329" s="17" t="str">
        <f>MID(B329,7,1)</f>
        <v>し</v>
      </c>
      <c r="K329" s="17" t="str">
        <f>MID(B329,8,1)</f>
        <v>い</v>
      </c>
      <c r="L329" s="17" t="str">
        <f>MID(B329,9,1)</f>
        <v>本</v>
      </c>
      <c r="M329" s="17" t="str">
        <f>MID(B329,10,1)</f>
        <v/>
      </c>
      <c r="N329" s="18" t="str">
        <f>MID(B329,11,1)</f>
        <v/>
      </c>
    </row>
    <row r="330" spans="1:14" ht="37.5" customHeight="1" x14ac:dyDescent="0.15">
      <c r="A330">
        <v>2</v>
      </c>
      <c r="B330" s="10"/>
      <c r="C330" s="12" t="s">
        <v>1629</v>
      </c>
      <c r="D330" s="13"/>
      <c r="E330" s="14"/>
      <c r="F330" s="14"/>
      <c r="G330" s="14" t="s">
        <v>86</v>
      </c>
      <c r="H330" s="14"/>
      <c r="I330" s="14" t="s">
        <v>3145</v>
      </c>
      <c r="J330" s="14"/>
      <c r="K330" s="14"/>
      <c r="L330" s="14" t="s">
        <v>5397</v>
      </c>
      <c r="M330" s="14"/>
      <c r="N330" s="15"/>
    </row>
    <row r="331" spans="1:14" ht="37.5" customHeight="1" x14ac:dyDescent="0.15">
      <c r="A331">
        <v>2</v>
      </c>
      <c r="B331" s="10" t="s">
        <v>1786</v>
      </c>
      <c r="C331" s="11" t="s">
        <v>542</v>
      </c>
      <c r="D331" s="16" t="str">
        <f>MID(B331,1,1)</f>
        <v>ど</v>
      </c>
      <c r="E331" s="17" t="str">
        <f>MID(B331,2,1)</f>
        <v>う</v>
      </c>
      <c r="F331" s="17" t="str">
        <f>MID(B331,3,1)</f>
        <v>ぶ</v>
      </c>
      <c r="G331" s="17" t="str">
        <f>MID(B331,4,1)</f>
        <v>つ</v>
      </c>
      <c r="H331" s="17" t="str">
        <f>MID(B331,5,1)</f>
        <v>の</v>
      </c>
      <c r="I331" s="17" t="str">
        <f>MID(B331,6,1)</f>
        <v>親</v>
      </c>
      <c r="J331" s="17" t="str">
        <f>MID(B331,7,1)</f>
        <v>と</v>
      </c>
      <c r="K331" s="17" t="str">
        <f>MID(B331,8,1)</f>
        <v>子</v>
      </c>
      <c r="L331" s="17" t="str">
        <f>MID(B331,9,1)</f>
        <v/>
      </c>
      <c r="M331" s="17" t="str">
        <f>MID(B331,10,1)</f>
        <v/>
      </c>
      <c r="N331" s="18" t="str">
        <f>MID(B331,11,1)</f>
        <v/>
      </c>
    </row>
    <row r="332" spans="1:14" ht="37.5" customHeight="1" x14ac:dyDescent="0.15">
      <c r="A332">
        <v>2</v>
      </c>
      <c r="B332" s="10"/>
      <c r="C332" s="12" t="s">
        <v>3134</v>
      </c>
      <c r="D332" s="13"/>
      <c r="E332" s="14"/>
      <c r="F332" s="14"/>
      <c r="G332" s="14"/>
      <c r="H332" s="14"/>
      <c r="I332" s="14" t="s">
        <v>5563</v>
      </c>
      <c r="J332" s="14"/>
      <c r="K332" s="14" t="s">
        <v>5396</v>
      </c>
      <c r="L332" s="14"/>
      <c r="M332" s="14"/>
      <c r="N332" s="15"/>
    </row>
    <row r="333" spans="1:14" ht="37.5" customHeight="1" x14ac:dyDescent="0.15">
      <c r="A333">
        <v>2</v>
      </c>
      <c r="B333" s="10" t="s">
        <v>5381</v>
      </c>
      <c r="C333" s="11" t="s">
        <v>2430</v>
      </c>
      <c r="D333" s="16" t="str">
        <f>MID(B333,1,1)</f>
        <v>ち</v>
      </c>
      <c r="E333" s="17" t="str">
        <f>MID(B333,2,1)</f>
        <v>図</v>
      </c>
      <c r="F333" s="17" t="str">
        <f>MID(B333,3,1)</f>
        <v>で</v>
      </c>
      <c r="G333" s="17" t="str">
        <f>MID(B333,4,1)</f>
        <v>、</v>
      </c>
      <c r="H333" s="17" t="str">
        <f>MID(B333,5,1)</f>
        <v>い</v>
      </c>
      <c r="I333" s="17" t="str">
        <f>MID(B333,6,1)</f>
        <v>え</v>
      </c>
      <c r="J333" s="17" t="str">
        <f>MID(B333,7,1)</f>
        <v>を</v>
      </c>
      <c r="K333" s="17" t="str">
        <f>MID(B333,8,1)</f>
        <v>さ</v>
      </c>
      <c r="L333" s="17" t="str">
        <f>MID(B333,9,1)</f>
        <v>が</v>
      </c>
      <c r="M333" s="17" t="str">
        <f>MID(B333,10,1)</f>
        <v>す</v>
      </c>
      <c r="N333" s="18" t="str">
        <f>MID(B333,11,1)</f>
        <v/>
      </c>
    </row>
    <row r="334" spans="1:14" ht="37.5" customHeight="1" x14ac:dyDescent="0.15">
      <c r="A334">
        <v>2</v>
      </c>
      <c r="B334" s="10"/>
      <c r="C334" s="12" t="s">
        <v>3135</v>
      </c>
      <c r="D334" s="13"/>
      <c r="E334" s="14" t="s">
        <v>5392</v>
      </c>
      <c r="F334" s="14"/>
      <c r="G334" s="14"/>
      <c r="H334" s="14"/>
      <c r="I334" s="14"/>
      <c r="J334" s="14"/>
      <c r="K334" s="14"/>
      <c r="L334" s="14"/>
      <c r="M334" s="14"/>
      <c r="N334" s="15"/>
    </row>
    <row r="335" spans="1:14" ht="37.5" customHeight="1" x14ac:dyDescent="0.15">
      <c r="A335">
        <v>2</v>
      </c>
      <c r="B335" s="10" t="s">
        <v>1787</v>
      </c>
      <c r="C335" s="11" t="s">
        <v>2858</v>
      </c>
      <c r="D335" s="16" t="str">
        <f>MID(B335,1,1)</f>
        <v>さ</v>
      </c>
      <c r="E335" s="17" t="str">
        <f>MID(B335,2,1)</f>
        <v>ん</v>
      </c>
      <c r="F335" s="17" t="str">
        <f>MID(B335,3,1)</f>
        <v>数</v>
      </c>
      <c r="G335" s="17" t="str">
        <f>MID(B335,4,1)</f>
        <v>と</v>
      </c>
      <c r="H335" s="17" t="str">
        <f>MID(B335,5,1)</f>
        <v>こ</v>
      </c>
      <c r="I335" s="17" t="str">
        <f>MID(B335,6,1)</f>
        <v>く</v>
      </c>
      <c r="J335" s="17" t="str">
        <f>MID(B335,7,1)</f>
        <v>ご</v>
      </c>
      <c r="K335" s="17" t="str">
        <f>MID(B335,8,1)</f>
        <v/>
      </c>
      <c r="L335" s="17" t="str">
        <f>MID(B335,9,1)</f>
        <v/>
      </c>
      <c r="M335" s="17" t="str">
        <f>MID(B335,10,1)</f>
        <v/>
      </c>
      <c r="N335" s="18" t="str">
        <f>MID(B335,11,1)</f>
        <v/>
      </c>
    </row>
    <row r="336" spans="1:14" ht="37.5" customHeight="1" x14ac:dyDescent="0.15">
      <c r="A336">
        <v>2</v>
      </c>
      <c r="B336" s="10"/>
      <c r="C336" s="12" t="s">
        <v>3136</v>
      </c>
      <c r="D336" s="13"/>
      <c r="E336" s="14"/>
      <c r="F336" s="14" t="s">
        <v>1788</v>
      </c>
      <c r="G336" s="14"/>
      <c r="H336" s="14"/>
      <c r="I336" s="14"/>
      <c r="J336" s="14"/>
      <c r="K336" s="14"/>
      <c r="L336" s="14"/>
      <c r="M336" s="14"/>
      <c r="N336" s="15"/>
    </row>
    <row r="337" spans="1:14" ht="37.5" customHeight="1" x14ac:dyDescent="0.15">
      <c r="A337">
        <v>2</v>
      </c>
      <c r="B337" s="10" t="s">
        <v>1789</v>
      </c>
      <c r="C337" s="11" t="s">
        <v>2883</v>
      </c>
      <c r="D337" s="16" t="str">
        <f>MID(B337,1,1)</f>
        <v>西</v>
      </c>
      <c r="E337" s="17" t="str">
        <f>MID(B337,2,1)</f>
        <v>・</v>
      </c>
      <c r="F337" s="17" t="str">
        <f>MID(B337,3,1)</f>
        <v>ひ</v>
      </c>
      <c r="G337" s="17" t="str">
        <f>MID(B337,4,1)</f>
        <v>が</v>
      </c>
      <c r="H337" s="17" t="str">
        <f>MID(B337,5,1)</f>
        <v>し</v>
      </c>
      <c r="I337" s="17" t="str">
        <f>MID(B337,6,1)</f>
        <v/>
      </c>
      <c r="J337" s="17" t="str">
        <f>MID(B337,7,1)</f>
        <v/>
      </c>
      <c r="K337" s="17" t="str">
        <f>MID(B337,8,1)</f>
        <v/>
      </c>
      <c r="L337" s="17" t="str">
        <f>MID(B337,9,1)</f>
        <v/>
      </c>
      <c r="M337" s="17" t="str">
        <f>MID(B337,10,1)</f>
        <v/>
      </c>
      <c r="N337" s="18" t="str">
        <f>MID(B337,11,1)</f>
        <v/>
      </c>
    </row>
    <row r="338" spans="1:14" ht="37.5" customHeight="1" x14ac:dyDescent="0.15">
      <c r="A338">
        <v>2</v>
      </c>
      <c r="B338" s="10"/>
      <c r="C338" s="12" t="s">
        <v>3137</v>
      </c>
      <c r="D338" s="13" t="s">
        <v>5556</v>
      </c>
      <c r="E338" s="14"/>
      <c r="F338" s="14"/>
      <c r="G338" s="14"/>
      <c r="H338" s="14"/>
      <c r="I338" s="14"/>
      <c r="J338" s="14"/>
      <c r="K338" s="14"/>
      <c r="L338" s="14"/>
      <c r="M338" s="14"/>
      <c r="N338" s="15"/>
    </row>
    <row r="339" spans="1:14" ht="37.5" customHeight="1" x14ac:dyDescent="0.15">
      <c r="A339">
        <v>2</v>
      </c>
      <c r="B339" s="10" t="s">
        <v>5382</v>
      </c>
      <c r="C339" s="11" t="s">
        <v>2886</v>
      </c>
      <c r="D339" s="16" t="str">
        <f>MID(B339,1,1)</f>
        <v>大</v>
      </c>
      <c r="E339" s="17" t="str">
        <f>MID(B339,2,1)</f>
        <v>き</v>
      </c>
      <c r="F339" s="17" t="str">
        <f>MID(B339,3,1)</f>
        <v>な</v>
      </c>
      <c r="G339" s="17" t="str">
        <f>MID(B339,4,1)</f>
        <v>声</v>
      </c>
      <c r="H339" s="17" t="str">
        <f>MID(B339,5,1)</f>
        <v>で</v>
      </c>
      <c r="I339" s="17" t="str">
        <f>MID(B339,6,1)</f>
        <v>う</v>
      </c>
      <c r="J339" s="17" t="str">
        <f>MID(B339,7,1)</f>
        <v>た</v>
      </c>
      <c r="K339" s="17" t="str">
        <f>MID(B339,8,1)</f>
        <v>う</v>
      </c>
      <c r="L339" s="17" t="str">
        <f>MID(B339,9,1)</f>
        <v/>
      </c>
      <c r="M339" s="17" t="str">
        <f>MID(B339,10,1)</f>
        <v/>
      </c>
      <c r="N339" s="18" t="str">
        <f>MID(B339,11,1)</f>
        <v/>
      </c>
    </row>
    <row r="340" spans="1:14" ht="37.5" customHeight="1" x14ac:dyDescent="0.15">
      <c r="A340">
        <v>2</v>
      </c>
      <c r="B340" s="10"/>
      <c r="C340" s="12" t="s">
        <v>3138</v>
      </c>
      <c r="D340" s="13" t="s">
        <v>5557</v>
      </c>
      <c r="E340" s="14"/>
      <c r="F340" s="14"/>
      <c r="G340" s="14" t="s">
        <v>2931</v>
      </c>
      <c r="H340" s="14"/>
      <c r="I340" s="14"/>
      <c r="J340" s="14"/>
      <c r="K340" s="14"/>
      <c r="L340" s="14"/>
      <c r="M340" s="14"/>
      <c r="N340" s="15"/>
    </row>
    <row r="341" spans="1:14" ht="37.5" customHeight="1" x14ac:dyDescent="0.15">
      <c r="A341">
        <v>2</v>
      </c>
      <c r="B341" s="10" t="s">
        <v>1790</v>
      </c>
      <c r="C341" s="11" t="s">
        <v>2887</v>
      </c>
      <c r="D341" s="16" t="str">
        <f>MID(B341,1,1)</f>
        <v>よ</v>
      </c>
      <c r="E341" s="17" t="str">
        <f>MID(B341,2,1)</f>
        <v>空</v>
      </c>
      <c r="F341" s="17" t="str">
        <f>MID(B341,3,1)</f>
        <v>に</v>
      </c>
      <c r="G341" s="17" t="str">
        <f>MID(B341,4,1)</f>
        <v>月</v>
      </c>
      <c r="H341" s="17" t="str">
        <f>MID(B341,5,1)</f>
        <v>と</v>
      </c>
      <c r="I341" s="17" t="str">
        <f>MID(B341,6,1)</f>
        <v>星</v>
      </c>
      <c r="J341" s="17" t="str">
        <f>MID(B341,7,1)</f>
        <v>が</v>
      </c>
      <c r="K341" s="17" t="str">
        <f>MID(B341,8,1)</f>
        <v>ひ</v>
      </c>
      <c r="L341" s="17" t="str">
        <f>MID(B341,9,1)</f>
        <v>か</v>
      </c>
      <c r="M341" s="17" t="str">
        <f>MID(B341,10,1)</f>
        <v>る</v>
      </c>
      <c r="N341" s="18" t="str">
        <f>MID(B341,11,1)</f>
        <v/>
      </c>
    </row>
    <row r="342" spans="1:14" ht="37.5" customHeight="1" x14ac:dyDescent="0.15">
      <c r="A342">
        <v>2</v>
      </c>
      <c r="B342" s="10"/>
      <c r="C342" s="12" t="s">
        <v>3139</v>
      </c>
      <c r="D342" s="13"/>
      <c r="E342" s="14" t="s">
        <v>214</v>
      </c>
      <c r="F342" s="14"/>
      <c r="G342" s="14" t="s">
        <v>1791</v>
      </c>
      <c r="H342" s="14"/>
      <c r="I342" s="14" t="s">
        <v>5564</v>
      </c>
      <c r="J342" s="14"/>
      <c r="K342" s="14"/>
      <c r="L342" s="14"/>
      <c r="M342" s="14"/>
      <c r="N342" s="15"/>
    </row>
    <row r="343" spans="1:14" ht="37.5" customHeight="1" x14ac:dyDescent="0.15">
      <c r="A343">
        <v>2</v>
      </c>
      <c r="B343" s="10" t="s">
        <v>1792</v>
      </c>
      <c r="C343" s="11" t="s">
        <v>2888</v>
      </c>
      <c r="D343" s="16" t="str">
        <f>MID(B343,1,1)</f>
        <v>よ</v>
      </c>
      <c r="E343" s="17" t="str">
        <f>MID(B343,2,1)</f>
        <v>く</v>
      </c>
      <c r="F343" s="17" t="str">
        <f>MID(B343,3,1)</f>
        <v>晴</v>
      </c>
      <c r="G343" s="17" t="str">
        <f>MID(B343,4,1)</f>
        <v>れ</v>
      </c>
      <c r="H343" s="17" t="str">
        <f>MID(B343,5,1)</f>
        <v>た</v>
      </c>
      <c r="I343" s="17" t="str">
        <f>MID(B343,6,1)</f>
        <v>青</v>
      </c>
      <c r="J343" s="17" t="str">
        <f>MID(B343,7,1)</f>
        <v>空</v>
      </c>
      <c r="K343" s="17" t="str">
        <f>MID(B343,8,1)</f>
        <v/>
      </c>
      <c r="L343" s="17" t="str">
        <f>MID(B343,9,1)</f>
        <v/>
      </c>
      <c r="M343" s="17" t="str">
        <f>MID(B343,10,1)</f>
        <v/>
      </c>
      <c r="N343" s="18" t="str">
        <f>MID(B343,11,1)</f>
        <v/>
      </c>
    </row>
    <row r="344" spans="1:14" ht="37.5" customHeight="1" x14ac:dyDescent="0.15">
      <c r="A344">
        <v>2</v>
      </c>
      <c r="B344" s="10"/>
      <c r="C344" s="12" t="s">
        <v>2251</v>
      </c>
      <c r="D344" s="13"/>
      <c r="E344" s="14"/>
      <c r="F344" s="14" t="s">
        <v>5393</v>
      </c>
      <c r="G344" s="14"/>
      <c r="H344" s="14"/>
      <c r="I344" s="14" t="s">
        <v>3101</v>
      </c>
      <c r="J344" s="14" t="s">
        <v>3102</v>
      </c>
      <c r="K344" s="14"/>
      <c r="L344" s="14"/>
      <c r="M344" s="14"/>
      <c r="N344" s="15"/>
    </row>
    <row r="345" spans="1:14" ht="37.5" customHeight="1" x14ac:dyDescent="0.15">
      <c r="A345">
        <v>2</v>
      </c>
      <c r="B345" s="10" t="s">
        <v>1793</v>
      </c>
      <c r="C345" s="11" t="s">
        <v>2882</v>
      </c>
      <c r="D345" s="16" t="str">
        <f>MID(B345,1,1)</f>
        <v>は</v>
      </c>
      <c r="E345" s="17" t="str">
        <f>MID(B345,2,1)</f>
        <v>さ</v>
      </c>
      <c r="F345" s="17" t="str">
        <f>MID(B345,3,1)</f>
        <v>み</v>
      </c>
      <c r="G345" s="17" t="str">
        <f>MID(B345,4,1)</f>
        <v>で</v>
      </c>
      <c r="H345" s="17" t="str">
        <f>MID(B345,5,1)</f>
        <v>か</v>
      </c>
      <c r="I345" s="17" t="str">
        <f>MID(B345,6,1)</f>
        <v>み</v>
      </c>
      <c r="J345" s="17" t="str">
        <f>MID(B345,7,1)</f>
        <v>を</v>
      </c>
      <c r="K345" s="17" t="str">
        <f>MID(B345,8,1)</f>
        <v>切</v>
      </c>
      <c r="L345" s="17" t="str">
        <f>MID(B345,9,1)</f>
        <v>る</v>
      </c>
      <c r="M345" s="17" t="str">
        <f>MID(B345,10,1)</f>
        <v/>
      </c>
      <c r="N345" s="18" t="str">
        <f>MID(B345,11,1)</f>
        <v/>
      </c>
    </row>
    <row r="346" spans="1:14" ht="37.5" customHeight="1" x14ac:dyDescent="0.15">
      <c r="A346">
        <v>2</v>
      </c>
      <c r="B346" s="10"/>
      <c r="C346" s="12" t="s">
        <v>2252</v>
      </c>
      <c r="D346" s="13"/>
      <c r="E346" s="14"/>
      <c r="F346" s="14"/>
      <c r="G346" s="14"/>
      <c r="H346" s="14"/>
      <c r="I346" s="14"/>
      <c r="J346" s="14"/>
      <c r="K346" s="14" t="s">
        <v>1718</v>
      </c>
      <c r="L346" s="14"/>
      <c r="M346" s="14"/>
      <c r="N346" s="15"/>
    </row>
    <row r="347" spans="1:14" ht="37.5" customHeight="1" x14ac:dyDescent="0.15">
      <c r="A347">
        <v>2</v>
      </c>
      <c r="B347" s="10" t="s">
        <v>1794</v>
      </c>
      <c r="C347" s="11" t="s">
        <v>2846</v>
      </c>
      <c r="D347" s="16" t="str">
        <f>MID(B347,1,1)</f>
        <v>白</v>
      </c>
      <c r="E347" s="17" t="str">
        <f>MID(B347,2,1)</f>
        <v>い</v>
      </c>
      <c r="F347" s="17" t="str">
        <f>MID(B347,3,1)</f>
        <v>雪</v>
      </c>
      <c r="G347" s="17" t="str">
        <f>MID(B347,4,1)</f>
        <v>だ</v>
      </c>
      <c r="H347" s="17" t="str">
        <f>MID(B347,5,1)</f>
        <v>る</v>
      </c>
      <c r="I347" s="17" t="str">
        <f>MID(B347,6,1)</f>
        <v>ま</v>
      </c>
      <c r="J347" s="17" t="str">
        <f>MID(B347,7,1)</f>
        <v/>
      </c>
      <c r="K347" s="17" t="str">
        <f>MID(B347,8,1)</f>
        <v/>
      </c>
      <c r="L347" s="17" t="str">
        <f>MID(B347,9,1)</f>
        <v/>
      </c>
      <c r="M347" s="17" t="str">
        <f>MID(B347,10,1)</f>
        <v/>
      </c>
      <c r="N347" s="18" t="str">
        <f>MID(B347,11,1)</f>
        <v/>
      </c>
    </row>
    <row r="348" spans="1:14" ht="37.5" customHeight="1" x14ac:dyDescent="0.15">
      <c r="A348">
        <v>2</v>
      </c>
      <c r="B348" s="10"/>
      <c r="C348" s="12" t="s">
        <v>2253</v>
      </c>
      <c r="D348" s="13" t="s">
        <v>5390</v>
      </c>
      <c r="E348" s="14"/>
      <c r="F348" s="14" t="s">
        <v>215</v>
      </c>
      <c r="G348" s="14"/>
      <c r="H348" s="14"/>
      <c r="I348" s="14"/>
      <c r="J348" s="14"/>
      <c r="K348" s="14"/>
      <c r="L348" s="14"/>
      <c r="M348" s="14"/>
      <c r="N348" s="15"/>
    </row>
    <row r="349" spans="1:14" ht="37.5" customHeight="1" x14ac:dyDescent="0.15">
      <c r="A349">
        <v>2</v>
      </c>
      <c r="B349" s="10" t="s">
        <v>2056</v>
      </c>
      <c r="C349" s="11" t="s">
        <v>2889</v>
      </c>
      <c r="D349" s="16" t="str">
        <f>MID(B349,1,1)</f>
        <v>川</v>
      </c>
      <c r="E349" s="17" t="str">
        <f>MID(B349,2,1)</f>
        <v>を</v>
      </c>
      <c r="F349" s="17" t="str">
        <f>MID(B349,3,1)</f>
        <v>船</v>
      </c>
      <c r="G349" s="17" t="str">
        <f>MID(B349,4,1)</f>
        <v>を</v>
      </c>
      <c r="H349" s="17" t="str">
        <f>MID(B349,5,1)</f>
        <v>こ</v>
      </c>
      <c r="I349" s="17" t="str">
        <f>MID(B349,6,1)</f>
        <v>い</v>
      </c>
      <c r="J349" s="17" t="str">
        <f>MID(B349,7,1)</f>
        <v>で</v>
      </c>
      <c r="K349" s="17" t="str">
        <f>MID(B349,8,1)</f>
        <v>わ</v>
      </c>
      <c r="L349" s="17" t="str">
        <f>MID(B349,9,1)</f>
        <v>た</v>
      </c>
      <c r="M349" s="17" t="str">
        <f>MID(B349,10,1)</f>
        <v>る</v>
      </c>
      <c r="N349" s="18" t="str">
        <f>MID(B349,11,1)</f>
        <v/>
      </c>
    </row>
    <row r="350" spans="1:14" ht="37.5" customHeight="1" x14ac:dyDescent="0.15">
      <c r="A350">
        <v>2</v>
      </c>
      <c r="B350" s="10"/>
      <c r="C350" s="12" t="s">
        <v>2254</v>
      </c>
      <c r="D350" s="13" t="s">
        <v>2058</v>
      </c>
      <c r="E350" s="14"/>
      <c r="F350" s="14" t="s">
        <v>2057</v>
      </c>
      <c r="G350" s="14"/>
      <c r="H350" s="14"/>
      <c r="I350" s="14"/>
      <c r="J350" s="14"/>
      <c r="K350" s="14"/>
      <c r="L350" s="14"/>
      <c r="M350" s="14"/>
      <c r="N350" s="15"/>
    </row>
    <row r="351" spans="1:14" ht="37.5" customHeight="1" x14ac:dyDescent="0.15">
      <c r="A351">
        <v>2</v>
      </c>
      <c r="B351" s="10" t="s">
        <v>1795</v>
      </c>
      <c r="C351" s="11" t="s">
        <v>2816</v>
      </c>
      <c r="D351" s="16" t="str">
        <f>MID(B351,1,1)</f>
        <v>で</v>
      </c>
      <c r="E351" s="17" t="str">
        <f>MID(B351,2,1)</f>
        <v>ん</v>
      </c>
      <c r="F351" s="17" t="str">
        <f>MID(B351,3,1)</f>
        <v>車</v>
      </c>
      <c r="G351" s="17" t="str">
        <f>MID(B351,4,1)</f>
        <v>の</v>
      </c>
      <c r="H351" s="17" t="str">
        <f>MID(B351,5,1)</f>
        <v>線</v>
      </c>
      <c r="I351" s="17" t="str">
        <f>MID(B351,6,1)</f>
        <v>ろ</v>
      </c>
      <c r="J351" s="17" t="str">
        <f>MID(B351,7,1)</f>
        <v>が</v>
      </c>
      <c r="K351" s="17" t="str">
        <f>MID(B351,8,1)</f>
        <v>つ</v>
      </c>
      <c r="L351" s="17" t="str">
        <f>MID(B351,9,1)</f>
        <v>づ</v>
      </c>
      <c r="M351" s="17" t="str">
        <f>MID(B351,10,1)</f>
        <v>く</v>
      </c>
      <c r="N351" s="18" t="str">
        <f>MID(B351,11,1)</f>
        <v/>
      </c>
    </row>
    <row r="352" spans="1:14" ht="37.5" customHeight="1" x14ac:dyDescent="0.15">
      <c r="A352">
        <v>2</v>
      </c>
      <c r="B352" s="10"/>
      <c r="C352" s="12" t="s">
        <v>2255</v>
      </c>
      <c r="D352" s="13"/>
      <c r="E352" s="14"/>
      <c r="F352" s="14" t="s">
        <v>1773</v>
      </c>
      <c r="G352" s="14"/>
      <c r="H352" s="14" t="s">
        <v>1690</v>
      </c>
      <c r="I352" s="14"/>
      <c r="J352" s="14"/>
      <c r="K352" s="14"/>
      <c r="L352" s="14"/>
      <c r="M352" s="14"/>
      <c r="N352" s="15"/>
    </row>
    <row r="353" spans="1:14" ht="37.5" customHeight="1" x14ac:dyDescent="0.15">
      <c r="A353">
        <v>2</v>
      </c>
      <c r="B353" s="10" t="s">
        <v>1796</v>
      </c>
      <c r="C353" s="11" t="s">
        <v>3121</v>
      </c>
      <c r="D353" s="16" t="str">
        <f>MID(B353,1,1)</f>
        <v>前</v>
      </c>
      <c r="E353" s="17" t="str">
        <f>MID(B353,2,1)</f>
        <v>と</v>
      </c>
      <c r="F353" s="17" t="str">
        <f>MID(B353,3,1)</f>
        <v>う</v>
      </c>
      <c r="G353" s="17" t="str">
        <f>MID(B353,4,1)</f>
        <v>し</v>
      </c>
      <c r="H353" s="17" t="str">
        <f>MID(B353,5,1)</f>
        <v>ろ</v>
      </c>
      <c r="I353" s="17" t="str">
        <f>MID(B353,6,1)</f>
        <v/>
      </c>
      <c r="J353" s="17" t="str">
        <f>MID(B353,7,1)</f>
        <v/>
      </c>
      <c r="K353" s="17" t="str">
        <f>MID(B353,8,1)</f>
        <v/>
      </c>
      <c r="L353" s="17" t="str">
        <f>MID(B353,9,1)</f>
        <v/>
      </c>
      <c r="M353" s="17" t="str">
        <f>MID(B353,10,1)</f>
        <v/>
      </c>
      <c r="N353" s="18" t="str">
        <f>MID(B353,11,1)</f>
        <v/>
      </c>
    </row>
    <row r="354" spans="1:14" ht="37.5" customHeight="1" x14ac:dyDescent="0.15">
      <c r="A354">
        <v>2</v>
      </c>
      <c r="B354" s="10"/>
      <c r="C354" s="12" t="s">
        <v>2256</v>
      </c>
      <c r="D354" s="13" t="s">
        <v>5558</v>
      </c>
      <c r="E354" s="14"/>
      <c r="F354" s="14"/>
      <c r="G354" s="14"/>
      <c r="H354" s="14"/>
      <c r="I354" s="14"/>
      <c r="J354" s="14"/>
      <c r="K354" s="14"/>
      <c r="L354" s="14"/>
      <c r="M354" s="14"/>
      <c r="N354" s="15"/>
    </row>
    <row r="355" spans="1:14" ht="37.5" customHeight="1" x14ac:dyDescent="0.15">
      <c r="A355">
        <v>2</v>
      </c>
      <c r="B355" s="10" t="s">
        <v>1797</v>
      </c>
      <c r="C355" s="11" t="s">
        <v>2892</v>
      </c>
      <c r="D355" s="16" t="str">
        <f>MID(B355,1,1)</f>
        <v>二</v>
      </c>
      <c r="E355" s="17" t="str">
        <f>MID(B355,2,1)</f>
        <v>年</v>
      </c>
      <c r="F355" s="17" t="str">
        <f>MID(B355,3,1)</f>
        <v>一</v>
      </c>
      <c r="G355" s="17" t="str">
        <f>MID(B355,4,1)</f>
        <v>組</v>
      </c>
      <c r="H355" s="17" t="str">
        <f>MID(B355,5,1)</f>
        <v>の</v>
      </c>
      <c r="I355" s="17" t="str">
        <f>MID(B355,6,1)</f>
        <v>き</v>
      </c>
      <c r="J355" s="17" t="str">
        <f>MID(B355,7,1)</f>
        <v>ょ</v>
      </c>
      <c r="K355" s="17" t="str">
        <f>MID(B355,8,1)</f>
        <v>う</v>
      </c>
      <c r="L355" s="17" t="str">
        <f>MID(B355,9,1)</f>
        <v>し</v>
      </c>
      <c r="M355" s="17" t="str">
        <f>MID(B355,10,1)</f>
        <v>つ</v>
      </c>
      <c r="N355" s="18" t="str">
        <f>MID(B355,11,1)</f>
        <v/>
      </c>
    </row>
    <row r="356" spans="1:14" ht="37.5" customHeight="1" x14ac:dyDescent="0.15">
      <c r="A356">
        <v>2</v>
      </c>
      <c r="B356" s="10"/>
      <c r="C356" s="12" t="s">
        <v>2258</v>
      </c>
      <c r="D356" s="13" t="s">
        <v>5559</v>
      </c>
      <c r="E356" s="14" t="s">
        <v>3109</v>
      </c>
      <c r="F356" s="14" t="s">
        <v>2410</v>
      </c>
      <c r="G356" s="14" t="s">
        <v>2257</v>
      </c>
      <c r="H356" s="14"/>
      <c r="I356" s="14"/>
      <c r="J356" s="14"/>
      <c r="K356" s="14"/>
      <c r="L356" s="14"/>
      <c r="M356" s="14"/>
      <c r="N356" s="15"/>
    </row>
    <row r="357" spans="1:14" ht="37.5" customHeight="1" x14ac:dyDescent="0.15">
      <c r="A357">
        <v>2</v>
      </c>
      <c r="B357" s="10" t="s">
        <v>1798</v>
      </c>
      <c r="C357" s="11" t="s">
        <v>2893</v>
      </c>
      <c r="D357" s="16" t="str">
        <f>MID(B357,1,1)</f>
        <v>車</v>
      </c>
      <c r="E357" s="17" t="str">
        <f>MID(B357,2,1)</f>
        <v>が</v>
      </c>
      <c r="F357" s="17" t="str">
        <f>MID(B357,3,1)</f>
        <v>も</v>
      </c>
      <c r="G357" s="17" t="str">
        <f>MID(B357,4,1)</f>
        <v>う</v>
      </c>
      <c r="H357" s="17" t="str">
        <f>MID(B357,5,1)</f>
        <v>ス</v>
      </c>
      <c r="I357" s="17" t="str">
        <f>MID(B357,6,1)</f>
        <v>ピ</v>
      </c>
      <c r="J357" s="17" t="str">
        <f>MID(B357,7,1)</f>
        <v>ー</v>
      </c>
      <c r="K357" s="17" t="str">
        <f>MID(B357,8,1)</f>
        <v>ド</v>
      </c>
      <c r="L357" s="17" t="str">
        <f>MID(B357,9,1)</f>
        <v>で</v>
      </c>
      <c r="M357" s="17" t="str">
        <f>MID(B357,10,1)</f>
        <v>走</v>
      </c>
      <c r="N357" s="18" t="str">
        <f>MID(B357,11,1)</f>
        <v>る</v>
      </c>
    </row>
    <row r="358" spans="1:14" ht="37.5" customHeight="1" x14ac:dyDescent="0.15">
      <c r="A358">
        <v>2</v>
      </c>
      <c r="B358" s="10"/>
      <c r="C358" s="12" t="s">
        <v>2259</v>
      </c>
      <c r="D358" s="13" t="s">
        <v>5560</v>
      </c>
      <c r="E358" s="14"/>
      <c r="F358" s="14"/>
      <c r="G358" s="14"/>
      <c r="H358" s="14"/>
      <c r="I358" s="14"/>
      <c r="J358" s="14"/>
      <c r="K358" s="14"/>
      <c r="L358" s="14"/>
      <c r="M358" s="14" t="s">
        <v>2894</v>
      </c>
      <c r="N358" s="15"/>
    </row>
    <row r="359" spans="1:14" ht="37.5" customHeight="1" x14ac:dyDescent="0.15">
      <c r="A359">
        <v>2</v>
      </c>
      <c r="B359" s="10" t="s">
        <v>1799</v>
      </c>
      <c r="C359" s="11" t="s">
        <v>2895</v>
      </c>
      <c r="D359" s="16" t="str">
        <f>MID(B359,1,1)</f>
        <v>多</v>
      </c>
      <c r="E359" s="17" t="str">
        <f>MID(B359,2,1)</f>
        <v>い</v>
      </c>
      <c r="F359" s="17" t="str">
        <f>MID(B359,3,1)</f>
        <v>・</v>
      </c>
      <c r="G359" s="17" t="str">
        <f>MID(B359,4,1)</f>
        <v>す</v>
      </c>
      <c r="H359" s="17" t="str">
        <f>MID(B359,5,1)</f>
        <v>く</v>
      </c>
      <c r="I359" s="17" t="str">
        <f>MID(B359,6,1)</f>
        <v>な</v>
      </c>
      <c r="J359" s="17" t="str">
        <f>MID(B359,7,1)</f>
        <v>い</v>
      </c>
      <c r="K359" s="17" t="str">
        <f>MID(B359,8,1)</f>
        <v/>
      </c>
      <c r="L359" s="17" t="str">
        <f>MID(B359,9,1)</f>
        <v/>
      </c>
      <c r="M359" s="17" t="str">
        <f>MID(B359,10,1)</f>
        <v/>
      </c>
      <c r="N359" s="18" t="str">
        <f>MID(B359,11,1)</f>
        <v/>
      </c>
    </row>
    <row r="360" spans="1:14" ht="37.5" customHeight="1" x14ac:dyDescent="0.15">
      <c r="A360">
        <v>2</v>
      </c>
      <c r="B360" s="10"/>
      <c r="C360" s="12" t="s">
        <v>2260</v>
      </c>
      <c r="D360" s="13" t="s">
        <v>5557</v>
      </c>
      <c r="E360" s="14"/>
      <c r="F360" s="14"/>
      <c r="G360" s="14"/>
      <c r="H360" s="14"/>
      <c r="I360" s="14"/>
      <c r="J360" s="14"/>
      <c r="K360" s="14"/>
      <c r="L360" s="14"/>
      <c r="M360" s="14"/>
      <c r="N360" s="15"/>
    </row>
    <row r="361" spans="1:14" ht="37.5" customHeight="1" x14ac:dyDescent="0.15">
      <c r="A361">
        <v>2</v>
      </c>
      <c r="B361" s="10" t="s">
        <v>1800</v>
      </c>
      <c r="C361" s="11" t="s">
        <v>514</v>
      </c>
      <c r="D361" s="16" t="str">
        <f>MID(B361,1,1)</f>
        <v>太</v>
      </c>
      <c r="E361" s="17" t="str">
        <f>MID(B361,2,1)</f>
        <v>い</v>
      </c>
      <c r="F361" s="17" t="str">
        <f>MID(B361,3,1)</f>
        <v>・</v>
      </c>
      <c r="G361" s="17" t="str">
        <f>MID(B361,4,1)</f>
        <v>ほ</v>
      </c>
      <c r="H361" s="17" t="str">
        <f>MID(B361,5,1)</f>
        <v>そ</v>
      </c>
      <c r="I361" s="17" t="str">
        <f>MID(B361,6,1)</f>
        <v>い</v>
      </c>
      <c r="J361" s="17" t="str">
        <f>MID(B361,7,1)</f>
        <v/>
      </c>
      <c r="K361" s="17" t="str">
        <f>MID(B361,8,1)</f>
        <v/>
      </c>
      <c r="L361" s="17" t="str">
        <f>MID(B361,9,1)</f>
        <v/>
      </c>
      <c r="M361" s="17" t="str">
        <f>MID(B361,10,1)</f>
        <v/>
      </c>
      <c r="N361" s="18" t="str">
        <f>MID(B361,11,1)</f>
        <v/>
      </c>
    </row>
    <row r="362" spans="1:14" ht="37.5" customHeight="1" x14ac:dyDescent="0.15">
      <c r="A362">
        <v>2</v>
      </c>
      <c r="B362" s="10"/>
      <c r="C362" s="12" t="s">
        <v>2261</v>
      </c>
      <c r="D362" s="13" t="s">
        <v>1801</v>
      </c>
      <c r="E362" s="14"/>
      <c r="F362" s="14"/>
      <c r="G362" s="14"/>
      <c r="H362" s="14"/>
      <c r="I362" s="14"/>
      <c r="J362" s="14"/>
      <c r="K362" s="14"/>
      <c r="L362" s="14"/>
      <c r="M362" s="14"/>
      <c r="N362" s="15"/>
    </row>
    <row r="363" spans="1:14" ht="37.5" customHeight="1" x14ac:dyDescent="0.15">
      <c r="A363">
        <v>2</v>
      </c>
      <c r="B363" s="10" t="s">
        <v>5399</v>
      </c>
      <c r="C363" s="11" t="s">
        <v>2920</v>
      </c>
      <c r="D363" s="16" t="str">
        <f>MID(B363,1,1)</f>
        <v>体</v>
      </c>
      <c r="E363" s="17" t="str">
        <f>MID(B363,2,1)</f>
        <v>じ</v>
      </c>
      <c r="F363" s="17" t="str">
        <f>MID(B363,3,1)</f>
        <v>ゅ</v>
      </c>
      <c r="G363" s="17" t="str">
        <f>MID(B363,4,1)</f>
        <v>う</v>
      </c>
      <c r="H363" s="17" t="str">
        <f>MID(B363,5,1)</f>
        <v>そ</v>
      </c>
      <c r="I363" s="17" t="str">
        <f>MID(B363,6,1)</f>
        <v>く</v>
      </c>
      <c r="J363" s="17" t="str">
        <f>MID(B363,7,1)</f>
        <v>て</v>
      </c>
      <c r="K363" s="17" t="str">
        <f>MID(B363,8,1)</f>
        <v>い</v>
      </c>
      <c r="L363" s="17" t="str">
        <f>MID(B363,9,1)</f>
        <v/>
      </c>
      <c r="M363" s="17" t="str">
        <f>MID(B363,10,1)</f>
        <v/>
      </c>
      <c r="N363" s="18" t="str">
        <f>MID(B363,11,1)</f>
        <v/>
      </c>
    </row>
    <row r="364" spans="1:14" ht="37.5" customHeight="1" x14ac:dyDescent="0.15">
      <c r="A364">
        <v>2</v>
      </c>
      <c r="B364" s="10"/>
      <c r="C364" s="12" t="s">
        <v>2262</v>
      </c>
      <c r="D364" s="13" t="s">
        <v>167</v>
      </c>
      <c r="E364" s="14"/>
      <c r="F364" s="14"/>
      <c r="G364" s="14"/>
      <c r="H364" s="14"/>
      <c r="I364" s="14"/>
      <c r="J364" s="14"/>
      <c r="K364" s="14"/>
      <c r="L364" s="14"/>
      <c r="M364" s="14"/>
      <c r="N364" s="15"/>
    </row>
    <row r="365" spans="1:14" ht="37.5" customHeight="1" x14ac:dyDescent="0.15">
      <c r="A365">
        <v>2</v>
      </c>
      <c r="B365" s="10" t="s">
        <v>608</v>
      </c>
      <c r="C365" s="11" t="s">
        <v>2948</v>
      </c>
      <c r="D365" s="16" t="str">
        <f>MID(B365,1,1)</f>
        <v>台</v>
      </c>
      <c r="E365" s="17" t="str">
        <f>MID(B365,2,1)</f>
        <v>ど</v>
      </c>
      <c r="F365" s="17" t="str">
        <f>MID(B365,3,1)</f>
        <v>こ</v>
      </c>
      <c r="G365" s="17" t="str">
        <f>MID(B365,4,1)</f>
        <v>ろ</v>
      </c>
      <c r="H365" s="17" t="str">
        <f>MID(B365,5,1)</f>
        <v>で</v>
      </c>
      <c r="I365" s="17" t="str">
        <f>MID(B365,6,1)</f>
        <v>、</v>
      </c>
      <c r="J365" s="17" t="str">
        <f>MID(B365,7,1)</f>
        <v>り</v>
      </c>
      <c r="K365" s="17" t="str">
        <f>MID(B365,8,1)</f>
        <v>ょ</v>
      </c>
      <c r="L365" s="17" t="str">
        <f>MID(B365,9,1)</f>
        <v>う</v>
      </c>
      <c r="M365" s="17" t="str">
        <f>MID(B365,10,1)</f>
        <v>り</v>
      </c>
      <c r="N365" s="18" t="str">
        <f>MID(B365,11,1)</f>
        <v/>
      </c>
    </row>
    <row r="366" spans="1:14" ht="37.5" customHeight="1" x14ac:dyDescent="0.15">
      <c r="A366">
        <v>2</v>
      </c>
      <c r="B366" s="10"/>
      <c r="C366" s="12" t="s">
        <v>2263</v>
      </c>
      <c r="D366" s="13" t="s">
        <v>695</v>
      </c>
      <c r="E366" s="14"/>
      <c r="F366" s="14"/>
      <c r="G366" s="14"/>
      <c r="H366" s="14"/>
      <c r="I366" s="14"/>
      <c r="J366" s="14"/>
      <c r="K366" s="14"/>
      <c r="L366" s="14"/>
      <c r="M366" s="14"/>
      <c r="N366" s="15"/>
    </row>
    <row r="367" spans="1:14" ht="37.5" customHeight="1" x14ac:dyDescent="0.15">
      <c r="A367">
        <v>2</v>
      </c>
      <c r="B367" s="10" t="s">
        <v>609</v>
      </c>
      <c r="C367" s="11" t="s">
        <v>3097</v>
      </c>
      <c r="D367" s="16" t="str">
        <f>MID(B367,1,1)</f>
        <v>ひ</v>
      </c>
      <c r="E367" s="17" t="str">
        <f>MID(B367,2,1)</f>
        <v>ろ</v>
      </c>
      <c r="F367" s="17" t="str">
        <f>MID(B367,3,1)</f>
        <v>い</v>
      </c>
      <c r="G367" s="17" t="str">
        <f>MID(B367,4,1)</f>
        <v>土</v>
      </c>
      <c r="H367" s="17" t="str">
        <f>MID(B367,5,1)</f>
        <v>地</v>
      </c>
      <c r="I367" s="17" t="str">
        <f>MID(B367,6,1)</f>
        <v>を</v>
      </c>
      <c r="J367" s="17" t="str">
        <f>MID(B367,7,1)</f>
        <v>た</v>
      </c>
      <c r="K367" s="17" t="str">
        <f>MID(B367,8,1)</f>
        <v>が</v>
      </c>
      <c r="L367" s="17" t="str">
        <f>MID(B367,9,1)</f>
        <v>や</v>
      </c>
      <c r="M367" s="17" t="str">
        <f>MID(B367,10,1)</f>
        <v>す</v>
      </c>
      <c r="N367" s="18" t="str">
        <f>MID(B367,11,1)</f>
        <v/>
      </c>
    </row>
    <row r="368" spans="1:14" ht="37.5" customHeight="1" x14ac:dyDescent="0.15">
      <c r="A368">
        <v>2</v>
      </c>
      <c r="B368" s="10"/>
      <c r="C368" s="12" t="s">
        <v>1588</v>
      </c>
      <c r="D368" s="13"/>
      <c r="E368" s="14"/>
      <c r="F368" s="14"/>
      <c r="G368" s="14" t="s">
        <v>317</v>
      </c>
      <c r="H368" s="14" t="s">
        <v>5420</v>
      </c>
      <c r="I368" s="14"/>
      <c r="J368" s="14"/>
      <c r="K368" s="14"/>
      <c r="L368" s="14"/>
      <c r="M368" s="14"/>
      <c r="N368" s="15"/>
    </row>
    <row r="369" spans="1:14" ht="37.5" customHeight="1" x14ac:dyDescent="0.15">
      <c r="A369">
        <v>2</v>
      </c>
      <c r="B369" s="10" t="s">
        <v>224</v>
      </c>
      <c r="C369" s="11" t="s">
        <v>2951</v>
      </c>
      <c r="D369" s="16" t="str">
        <f>MID(B369,1,1)</f>
        <v>た</v>
      </c>
      <c r="E369" s="17" t="str">
        <f>MID(B369,2,1)</f>
        <v>め</v>
      </c>
      <c r="F369" s="17" t="str">
        <f>MID(B369,3,1)</f>
        <v>池</v>
      </c>
      <c r="G369" s="17" t="str">
        <f>MID(B369,4,1)</f>
        <v>で</v>
      </c>
      <c r="H369" s="17" t="str">
        <f>MID(B369,5,1)</f>
        <v>コ</v>
      </c>
      <c r="I369" s="17" t="str">
        <f>MID(B369,6,1)</f>
        <v>イ</v>
      </c>
      <c r="J369" s="17" t="str">
        <f>MID(B369,7,1)</f>
        <v>を</v>
      </c>
      <c r="K369" s="17" t="str">
        <f>MID(B369,8,1)</f>
        <v>つ</v>
      </c>
      <c r="L369" s="17" t="str">
        <f>MID(B369,9,1)</f>
        <v>る</v>
      </c>
      <c r="M369" s="17" t="str">
        <f>MID(B369,10,1)</f>
        <v/>
      </c>
      <c r="N369" s="18" t="str">
        <f>MID(B369,11,1)</f>
        <v/>
      </c>
    </row>
    <row r="370" spans="1:14" ht="37.5" customHeight="1" x14ac:dyDescent="0.15">
      <c r="A370">
        <v>2</v>
      </c>
      <c r="B370" s="10"/>
      <c r="C370" s="12" t="s">
        <v>1589</v>
      </c>
      <c r="D370" s="13"/>
      <c r="E370" s="14"/>
      <c r="F370" s="14" t="s">
        <v>225</v>
      </c>
      <c r="G370" s="14"/>
      <c r="H370" s="14"/>
      <c r="I370" s="14"/>
      <c r="J370" s="14"/>
      <c r="K370" s="14"/>
      <c r="L370" s="14"/>
      <c r="M370" s="14"/>
      <c r="N370" s="15"/>
    </row>
    <row r="371" spans="1:14" ht="37.5" customHeight="1" x14ac:dyDescent="0.15">
      <c r="A371">
        <v>2</v>
      </c>
      <c r="B371" s="10" t="s">
        <v>2060</v>
      </c>
      <c r="C371" s="11" t="s">
        <v>2953</v>
      </c>
      <c r="D371" s="16" t="str">
        <f>MID(B371,1,1)</f>
        <v>知</v>
      </c>
      <c r="E371" s="17" t="str">
        <f>MID(B371,2,1)</f>
        <v>ら</v>
      </c>
      <c r="F371" s="17" t="str">
        <f>MID(B371,3,1)</f>
        <v>な</v>
      </c>
      <c r="G371" s="17" t="str">
        <f>MID(B371,4,1)</f>
        <v>い</v>
      </c>
      <c r="H371" s="17" t="str">
        <f>MID(B371,5,1)</f>
        <v>人</v>
      </c>
      <c r="I371" s="17" t="str">
        <f>MID(B371,6,1)</f>
        <v>に</v>
      </c>
      <c r="J371" s="17" t="str">
        <f>MID(B371,7,1)</f>
        <v>気</v>
      </c>
      <c r="K371" s="17" t="str">
        <f>MID(B371,8,1)</f>
        <v>を</v>
      </c>
      <c r="L371" s="17" t="str">
        <f>MID(B371,9,1)</f>
        <v>つ</v>
      </c>
      <c r="M371" s="17" t="str">
        <f>MID(B371,10,1)</f>
        <v>け</v>
      </c>
      <c r="N371" s="18" t="str">
        <f>MID(B371,11,1)</f>
        <v>る</v>
      </c>
    </row>
    <row r="372" spans="1:14" ht="37.5" customHeight="1" x14ac:dyDescent="0.15">
      <c r="A372">
        <v>2</v>
      </c>
      <c r="B372" s="10"/>
      <c r="C372" s="12" t="s">
        <v>1590</v>
      </c>
      <c r="D372" s="13" t="s">
        <v>5406</v>
      </c>
      <c r="E372" s="14"/>
      <c r="F372" s="14"/>
      <c r="G372" s="14"/>
      <c r="H372" s="14" t="s">
        <v>953</v>
      </c>
      <c r="I372" s="14"/>
      <c r="J372" s="14" t="s">
        <v>2061</v>
      </c>
      <c r="K372" s="14"/>
      <c r="L372" s="14"/>
      <c r="M372" s="14"/>
      <c r="N372" s="15"/>
    </row>
    <row r="373" spans="1:14" ht="37.5" customHeight="1" x14ac:dyDescent="0.15">
      <c r="A373">
        <v>2</v>
      </c>
      <c r="B373" s="10" t="s">
        <v>226</v>
      </c>
      <c r="C373" s="11" t="s">
        <v>2955</v>
      </c>
      <c r="D373" s="16" t="str">
        <f>MID(B373,1,1)</f>
        <v>茶</v>
      </c>
      <c r="E373" s="17" t="str">
        <f>MID(B373,2,1)</f>
        <v>わ</v>
      </c>
      <c r="F373" s="17" t="str">
        <f>MID(B373,3,1)</f>
        <v>ん</v>
      </c>
      <c r="G373" s="17" t="str">
        <f>MID(B373,4,1)</f>
        <v>に</v>
      </c>
      <c r="H373" s="17" t="str">
        <f>MID(B373,5,1)</f>
        <v>ご</v>
      </c>
      <c r="I373" s="17" t="str">
        <f>MID(B373,6,1)</f>
        <v>は</v>
      </c>
      <c r="J373" s="17" t="str">
        <f>MID(B373,7,1)</f>
        <v>ん</v>
      </c>
      <c r="K373" s="17" t="str">
        <f>MID(B373,8,1)</f>
        <v>を</v>
      </c>
      <c r="L373" s="17" t="str">
        <f>MID(B373,9,1)</f>
        <v>入</v>
      </c>
      <c r="M373" s="17" t="str">
        <f>MID(B373,10,1)</f>
        <v>れ</v>
      </c>
      <c r="N373" s="18" t="str">
        <f>MID(B373,11,1)</f>
        <v>る</v>
      </c>
    </row>
    <row r="374" spans="1:14" ht="37.5" customHeight="1" x14ac:dyDescent="0.15">
      <c r="A374">
        <v>2</v>
      </c>
      <c r="B374" s="10"/>
      <c r="C374" s="12" t="s">
        <v>1591</v>
      </c>
      <c r="D374" s="13" t="s">
        <v>2655</v>
      </c>
      <c r="E374" s="14"/>
      <c r="F374" s="14"/>
      <c r="G374" s="14"/>
      <c r="H374" s="14"/>
      <c r="I374" s="14"/>
      <c r="J374" s="14"/>
      <c r="K374" s="14"/>
      <c r="L374" s="14" t="s">
        <v>5428</v>
      </c>
      <c r="M374" s="14"/>
      <c r="N374" s="15"/>
    </row>
    <row r="375" spans="1:14" ht="37.5" customHeight="1" x14ac:dyDescent="0.15">
      <c r="A375">
        <v>2</v>
      </c>
      <c r="B375" s="10" t="s">
        <v>228</v>
      </c>
      <c r="C375" s="11" t="s">
        <v>2896</v>
      </c>
      <c r="D375" s="16" t="str">
        <f>MID(B375,1,1)</f>
        <v>あ</v>
      </c>
      <c r="E375" s="17" t="str">
        <f>MID(B375,2,1)</f>
        <v>さ</v>
      </c>
      <c r="F375" s="17" t="str">
        <f>MID(B375,3,1)</f>
        <v>・</v>
      </c>
      <c r="G375" s="17" t="str">
        <f>MID(B375,4,1)</f>
        <v>昼</v>
      </c>
      <c r="H375" s="17" t="str">
        <f>MID(B375,5,1)</f>
        <v>・</v>
      </c>
      <c r="I375" s="17" t="str">
        <f>MID(B375,6,1)</f>
        <v>ば</v>
      </c>
      <c r="J375" s="17" t="str">
        <f>MID(B375,7,1)</f>
        <v>ん</v>
      </c>
      <c r="K375" s="17" t="str">
        <f>MID(B375,8,1)</f>
        <v/>
      </c>
      <c r="L375" s="17" t="str">
        <f>MID(B375,9,1)</f>
        <v/>
      </c>
      <c r="M375" s="17" t="str">
        <f>MID(B375,10,1)</f>
        <v/>
      </c>
      <c r="N375" s="18" t="str">
        <f>MID(B375,11,1)</f>
        <v/>
      </c>
    </row>
    <row r="376" spans="1:14" ht="37.5" customHeight="1" x14ac:dyDescent="0.15">
      <c r="A376">
        <v>2</v>
      </c>
      <c r="B376" s="10"/>
      <c r="C376" s="12" t="s">
        <v>1592</v>
      </c>
      <c r="D376" s="13"/>
      <c r="E376" s="14"/>
      <c r="F376" s="14"/>
      <c r="G376" s="14" t="s">
        <v>227</v>
      </c>
      <c r="H376" s="14"/>
      <c r="I376" s="14"/>
      <c r="J376" s="14"/>
      <c r="K376" s="14"/>
      <c r="L376" s="14"/>
      <c r="M376" s="14"/>
      <c r="N376" s="15"/>
    </row>
    <row r="377" spans="1:14" ht="37.5" customHeight="1" x14ac:dyDescent="0.15">
      <c r="A377">
        <v>2</v>
      </c>
      <c r="B377" s="10" t="s">
        <v>229</v>
      </c>
      <c r="C377" s="11" t="s">
        <v>1677</v>
      </c>
      <c r="D377" s="16" t="str">
        <f>MID(B377,1,1)</f>
        <v>長</v>
      </c>
      <c r="E377" s="17" t="str">
        <f>MID(B377,2,1)</f>
        <v>い</v>
      </c>
      <c r="F377" s="17" t="str">
        <f>MID(B377,3,1)</f>
        <v>糸</v>
      </c>
      <c r="G377" s="17" t="str">
        <f>MID(B377,4,1)</f>
        <v>・</v>
      </c>
      <c r="H377" s="17" t="str">
        <f>MID(B377,5,1)</f>
        <v>み</v>
      </c>
      <c r="I377" s="17" t="str">
        <f>MID(B377,6,1)</f>
        <v>じ</v>
      </c>
      <c r="J377" s="17" t="str">
        <f>MID(B377,7,1)</f>
        <v>か</v>
      </c>
      <c r="K377" s="17" t="str">
        <f>MID(B377,8,1)</f>
        <v>い</v>
      </c>
      <c r="L377" s="17" t="str">
        <f>MID(B377,9,1)</f>
        <v>糸</v>
      </c>
      <c r="M377" s="17" t="str">
        <f>MID(B377,10,1)</f>
        <v/>
      </c>
      <c r="N377" s="18" t="str">
        <f>MID(B377,11,1)</f>
        <v/>
      </c>
    </row>
    <row r="378" spans="1:14" ht="37.5" customHeight="1" x14ac:dyDescent="0.15">
      <c r="A378">
        <v>2</v>
      </c>
      <c r="B378" s="10"/>
      <c r="C378" s="12" t="s">
        <v>1593</v>
      </c>
      <c r="D378" s="13" t="s">
        <v>5407</v>
      </c>
      <c r="E378" s="14"/>
      <c r="F378" s="14" t="s">
        <v>230</v>
      </c>
      <c r="G378" s="14"/>
      <c r="H378" s="14"/>
      <c r="I378" s="14"/>
      <c r="J378" s="14"/>
      <c r="K378" s="14"/>
      <c r="L378" s="14" t="s">
        <v>230</v>
      </c>
      <c r="M378" s="14"/>
      <c r="N378" s="15"/>
    </row>
    <row r="379" spans="1:14" ht="37.5" customHeight="1" x14ac:dyDescent="0.15">
      <c r="A379">
        <v>2</v>
      </c>
      <c r="B379" s="10" t="s">
        <v>231</v>
      </c>
      <c r="C379" s="11" t="s">
        <v>3117</v>
      </c>
      <c r="D379" s="16" t="str">
        <f>MID(B379,1,1)</f>
        <v>小</v>
      </c>
      <c r="E379" s="17" t="str">
        <f>MID(B379,2,1)</f>
        <v>鳥</v>
      </c>
      <c r="F379" s="17" t="str">
        <f>MID(B379,3,1)</f>
        <v>が</v>
      </c>
      <c r="G379" s="17" t="str">
        <f>MID(B379,4,1)</f>
        <v>チ</v>
      </c>
      <c r="H379" s="17" t="str">
        <f>MID(B379,5,1)</f>
        <v>ュ</v>
      </c>
      <c r="I379" s="17" t="str">
        <f>MID(B379,6,1)</f>
        <v>ン</v>
      </c>
      <c r="J379" s="17" t="str">
        <f>MID(B379,7,1)</f>
        <v>チ</v>
      </c>
      <c r="K379" s="17" t="str">
        <f>MID(B379,8,1)</f>
        <v>ュ</v>
      </c>
      <c r="L379" s="17" t="str">
        <f>MID(B379,9,1)</f>
        <v>ン</v>
      </c>
      <c r="M379" s="17" t="str">
        <f>MID(B379,10,1)</f>
        <v>な</v>
      </c>
      <c r="N379" s="18" t="str">
        <f>MID(B379,11,1)</f>
        <v>く</v>
      </c>
    </row>
    <row r="380" spans="1:14" ht="37.5" customHeight="1" x14ac:dyDescent="0.15">
      <c r="A380">
        <v>2</v>
      </c>
      <c r="B380" s="10"/>
      <c r="C380" s="12" t="s">
        <v>1594</v>
      </c>
      <c r="D380" s="13" t="s">
        <v>5408</v>
      </c>
      <c r="E380" s="14" t="s">
        <v>232</v>
      </c>
      <c r="F380" s="14"/>
      <c r="G380" s="14"/>
      <c r="H380" s="14"/>
      <c r="I380" s="14"/>
      <c r="J380" s="14"/>
      <c r="K380" s="14"/>
      <c r="L380" s="14"/>
      <c r="M380" s="14"/>
      <c r="N380" s="15"/>
    </row>
    <row r="381" spans="1:14" ht="37.5" customHeight="1" x14ac:dyDescent="0.15">
      <c r="A381">
        <v>2</v>
      </c>
      <c r="B381" s="10" t="s">
        <v>233</v>
      </c>
      <c r="C381" s="11" t="s">
        <v>1675</v>
      </c>
      <c r="D381" s="16" t="str">
        <f>MID(B381,1,1)</f>
        <v>朝</v>
      </c>
      <c r="E381" s="17" t="str">
        <f>MID(B381,2,1)</f>
        <v>・</v>
      </c>
      <c r="F381" s="17" t="str">
        <f>MID(B381,3,1)</f>
        <v>ひ</v>
      </c>
      <c r="G381" s="17" t="str">
        <f>MID(B381,4,1)</f>
        <v>る</v>
      </c>
      <c r="H381" s="17" t="str">
        <f>MID(B381,5,1)</f>
        <v>・</v>
      </c>
      <c r="I381" s="17" t="str">
        <f>MID(B381,6,1)</f>
        <v>ば</v>
      </c>
      <c r="J381" s="17" t="str">
        <f>MID(B381,7,1)</f>
        <v>ん</v>
      </c>
      <c r="K381" s="17" t="str">
        <f>MID(B381,8,1)</f>
        <v/>
      </c>
      <c r="L381" s="17" t="str">
        <f>MID(B381,9,1)</f>
        <v/>
      </c>
      <c r="M381" s="17" t="str">
        <f>MID(B381,10,1)</f>
        <v/>
      </c>
      <c r="N381" s="18" t="str">
        <f>MID(B381,11,1)</f>
        <v/>
      </c>
    </row>
    <row r="382" spans="1:14" ht="37.5" customHeight="1" x14ac:dyDescent="0.15">
      <c r="A382">
        <v>2</v>
      </c>
      <c r="B382" s="10"/>
      <c r="C382" s="12" t="s">
        <v>1595</v>
      </c>
      <c r="D382" s="13" t="s">
        <v>234</v>
      </c>
      <c r="E382" s="14"/>
      <c r="F382" s="14"/>
      <c r="G382" s="14"/>
      <c r="H382" s="14"/>
      <c r="I382" s="14"/>
      <c r="J382" s="14"/>
      <c r="K382" s="14"/>
      <c r="L382" s="14"/>
      <c r="M382" s="14"/>
      <c r="N382" s="15"/>
    </row>
    <row r="383" spans="1:14" ht="37.5" customHeight="1" x14ac:dyDescent="0.15">
      <c r="A383">
        <v>2</v>
      </c>
      <c r="B383" s="10" t="s">
        <v>5400</v>
      </c>
      <c r="C383" s="11" t="s">
        <v>2891</v>
      </c>
      <c r="D383" s="16" t="str">
        <f>MID(B383,1,1)</f>
        <v>ま</v>
      </c>
      <c r="E383" s="17" t="str">
        <f>MID(B383,2,1)</f>
        <v>ち</v>
      </c>
      <c r="F383" s="17" t="str">
        <f>MID(B383,3,1)</f>
        <v>が</v>
      </c>
      <c r="G383" s="17" t="str">
        <f>MID(B383,4,1)</f>
        <v>い</v>
      </c>
      <c r="H383" s="17" t="str">
        <f>MID(B383,5,1)</f>
        <v>を</v>
      </c>
      <c r="I383" s="17" t="str">
        <f>MID(B383,6,1)</f>
        <v>正</v>
      </c>
      <c r="J383" s="17" t="str">
        <f>MID(B383,7,1)</f>
        <v>し</v>
      </c>
      <c r="K383" s="17" t="str">
        <f>MID(B383,8,1)</f>
        <v>く</v>
      </c>
      <c r="L383" s="17" t="str">
        <f>MID(B383,9,1)</f>
        <v>直</v>
      </c>
      <c r="M383" s="17" t="str">
        <f>MID(B383,10,1)</f>
        <v>す</v>
      </c>
      <c r="N383" s="18" t="str">
        <f>MID(B383,11,1)</f>
        <v/>
      </c>
    </row>
    <row r="384" spans="1:14" ht="37.5" customHeight="1" x14ac:dyDescent="0.15">
      <c r="A384">
        <v>2</v>
      </c>
      <c r="B384" s="10"/>
      <c r="C384" s="12" t="s">
        <v>1596</v>
      </c>
      <c r="D384" s="13"/>
      <c r="E384" s="14"/>
      <c r="F384" s="14"/>
      <c r="G384" s="14"/>
      <c r="H384" s="14"/>
      <c r="I384" s="14" t="s">
        <v>5422</v>
      </c>
      <c r="J384" s="14"/>
      <c r="K384" s="14"/>
      <c r="L384" s="14" t="s">
        <v>5429</v>
      </c>
      <c r="M384" s="14"/>
      <c r="N384" s="15"/>
    </row>
    <row r="385" spans="1:14" ht="37.5" customHeight="1" x14ac:dyDescent="0.15">
      <c r="A385">
        <v>2</v>
      </c>
      <c r="B385" s="10" t="s">
        <v>611</v>
      </c>
      <c r="C385" s="11" t="s">
        <v>1759</v>
      </c>
      <c r="D385" s="16" t="str">
        <f>MID(B385,1,1)</f>
        <v>は</v>
      </c>
      <c r="E385" s="17" t="str">
        <f>MID(B385,2,1)</f>
        <v>り</v>
      </c>
      <c r="F385" s="17" t="str">
        <f>MID(B385,3,1)</f>
        <v>の</v>
      </c>
      <c r="G385" s="17" t="str">
        <f>MID(B385,4,1)</f>
        <v>あ</v>
      </c>
      <c r="H385" s="17" t="str">
        <f>MID(B385,5,1)</f>
        <v>な</v>
      </c>
      <c r="I385" s="17" t="str">
        <f>MID(B385,6,1)</f>
        <v>に</v>
      </c>
      <c r="J385" s="17" t="str">
        <f>MID(B385,7,1)</f>
        <v>糸</v>
      </c>
      <c r="K385" s="17" t="str">
        <f>MID(B385,8,1)</f>
        <v>を</v>
      </c>
      <c r="L385" s="17" t="str">
        <f>MID(B385,9,1)</f>
        <v>通</v>
      </c>
      <c r="M385" s="17" t="str">
        <f>MID(B385,10,1)</f>
        <v>す</v>
      </c>
      <c r="N385" s="18" t="str">
        <f>MID(B385,11,1)</f>
        <v/>
      </c>
    </row>
    <row r="386" spans="1:14" ht="37.5" customHeight="1" x14ac:dyDescent="0.15">
      <c r="A386">
        <v>2</v>
      </c>
      <c r="B386" s="10"/>
      <c r="C386" s="12" t="s">
        <v>1597</v>
      </c>
      <c r="D386" s="13"/>
      <c r="E386" s="14"/>
      <c r="F386" s="14"/>
      <c r="G386" s="14"/>
      <c r="H386" s="14"/>
      <c r="I386" s="14"/>
      <c r="J386" s="14" t="s">
        <v>230</v>
      </c>
      <c r="K386" s="14"/>
      <c r="L386" s="14" t="s">
        <v>612</v>
      </c>
      <c r="M386" s="14"/>
      <c r="N386" s="15"/>
    </row>
    <row r="387" spans="1:14" ht="37.5" customHeight="1" x14ac:dyDescent="0.15">
      <c r="A387">
        <v>2</v>
      </c>
      <c r="B387" s="10" t="s">
        <v>236</v>
      </c>
      <c r="C387" s="11" t="s">
        <v>2427</v>
      </c>
      <c r="D387" s="16" t="str">
        <f>MID(B387,1,1)</f>
        <v>年</v>
      </c>
      <c r="E387" s="17" t="str">
        <f>MID(B387,2,1)</f>
        <v>下</v>
      </c>
      <c r="F387" s="17" t="str">
        <f>MID(B387,3,1)</f>
        <v>は</v>
      </c>
      <c r="G387" s="17" t="str">
        <f>MID(B387,4,1)</f>
        <v>弟</v>
      </c>
      <c r="H387" s="17" t="str">
        <f>MID(B387,5,1)</f>
        <v>・</v>
      </c>
      <c r="I387" s="17" t="str">
        <f>MID(B387,6,1)</f>
        <v>年</v>
      </c>
      <c r="J387" s="17" t="str">
        <f>MID(B387,7,1)</f>
        <v>上</v>
      </c>
      <c r="K387" s="17" t="str">
        <f>MID(B387,8,1)</f>
        <v>は</v>
      </c>
      <c r="L387" s="17" t="str">
        <f>MID(B387,9,1)</f>
        <v>あ</v>
      </c>
      <c r="M387" s="17" t="str">
        <f>MID(B387,10,1)</f>
        <v>に</v>
      </c>
      <c r="N387" s="18" t="str">
        <f>MID(B387,11,1)</f>
        <v/>
      </c>
    </row>
    <row r="388" spans="1:14" ht="37.5" customHeight="1" x14ac:dyDescent="0.15">
      <c r="A388">
        <v>2</v>
      </c>
      <c r="B388" s="10"/>
      <c r="C388" s="12" t="s">
        <v>1598</v>
      </c>
      <c r="D388" s="13" t="s">
        <v>5409</v>
      </c>
      <c r="E388" s="14" t="s">
        <v>1575</v>
      </c>
      <c r="F388" s="14"/>
      <c r="G388" s="14" t="s">
        <v>2238</v>
      </c>
      <c r="H388" s="14"/>
      <c r="I388" s="14" t="s">
        <v>1741</v>
      </c>
      <c r="J388" s="14" t="s">
        <v>5424</v>
      </c>
      <c r="K388" s="14"/>
      <c r="L388" s="14"/>
      <c r="M388" s="14"/>
      <c r="N388" s="15"/>
    </row>
    <row r="389" spans="1:14" ht="37.5" customHeight="1" x14ac:dyDescent="0.15">
      <c r="A389">
        <v>2</v>
      </c>
      <c r="B389" s="10" t="s">
        <v>5401</v>
      </c>
      <c r="C389" s="11" t="s">
        <v>1760</v>
      </c>
      <c r="D389" s="16" t="str">
        <f>MID(B389,1,1)</f>
        <v>お</v>
      </c>
      <c r="E389" s="17" t="str">
        <f>MID(B389,2,1)</f>
        <v>店</v>
      </c>
      <c r="F389" s="17" t="str">
        <f>MID(B389,3,1)</f>
        <v>や</v>
      </c>
      <c r="G389" s="17" t="str">
        <f>MID(B389,4,1)</f>
        <v>さ</v>
      </c>
      <c r="H389" s="17" t="str">
        <f>MID(B389,5,1)</f>
        <v>ん</v>
      </c>
      <c r="I389" s="17" t="str">
        <f>MID(B389,6,1)</f>
        <v>ご</v>
      </c>
      <c r="J389" s="17" t="str">
        <f>MID(B389,7,1)</f>
        <v>っ</v>
      </c>
      <c r="K389" s="17" t="str">
        <f>MID(B389,8,1)</f>
        <v>こ</v>
      </c>
      <c r="L389" s="17" t="str">
        <f>MID(B389,9,1)</f>
        <v>を</v>
      </c>
      <c r="M389" s="17" t="str">
        <f>MID(B389,10,1)</f>
        <v>す</v>
      </c>
      <c r="N389" s="18" t="str">
        <f>MID(B389,11,1)</f>
        <v>る</v>
      </c>
    </row>
    <row r="390" spans="1:14" ht="37.5" customHeight="1" x14ac:dyDescent="0.15">
      <c r="A390">
        <v>2</v>
      </c>
      <c r="B390" s="10"/>
      <c r="C390" s="12" t="s">
        <v>1600</v>
      </c>
      <c r="D390" s="13"/>
      <c r="E390" s="14" t="s">
        <v>613</v>
      </c>
      <c r="F390" s="14"/>
      <c r="G390" s="14"/>
      <c r="H390" s="14"/>
      <c r="I390" s="14"/>
      <c r="J390" s="14"/>
      <c r="K390" s="14"/>
      <c r="L390" s="14"/>
      <c r="M390" s="14"/>
      <c r="N390" s="15"/>
    </row>
    <row r="391" spans="1:14" ht="37.5" customHeight="1" x14ac:dyDescent="0.15">
      <c r="A391">
        <v>2</v>
      </c>
      <c r="B391" s="10" t="s">
        <v>237</v>
      </c>
      <c r="C391" s="11" t="s">
        <v>3119</v>
      </c>
      <c r="D391" s="16" t="str">
        <f>MID(B391,1,1)</f>
        <v>テ</v>
      </c>
      <c r="E391" s="17" t="str">
        <f>MID(B391,2,1)</f>
        <v>ス</v>
      </c>
      <c r="F391" s="17" t="str">
        <f>MID(B391,3,1)</f>
        <v>ト</v>
      </c>
      <c r="G391" s="17" t="str">
        <f>MID(B391,4,1)</f>
        <v>で</v>
      </c>
      <c r="H391" s="17" t="str">
        <f>MID(B391,5,1)</f>
        <v>百</v>
      </c>
      <c r="I391" s="17" t="str">
        <f>MID(B391,6,1)</f>
        <v>点</v>
      </c>
      <c r="J391" s="17" t="str">
        <f>MID(B391,7,1)</f>
        <v>ま</v>
      </c>
      <c r="K391" s="17" t="str">
        <f>MID(B391,8,1)</f>
        <v>ん</v>
      </c>
      <c r="L391" s="17" t="str">
        <f>MID(B391,9,1)</f>
        <v>点</v>
      </c>
      <c r="M391" s="17" t="str">
        <f>MID(B391,10,1)</f>
        <v>！</v>
      </c>
      <c r="N391" s="18" t="str">
        <f>MID(B391,11,1)</f>
        <v/>
      </c>
    </row>
    <row r="392" spans="1:14" ht="37.5" customHeight="1" x14ac:dyDescent="0.15">
      <c r="A392">
        <v>2</v>
      </c>
      <c r="B392" s="10"/>
      <c r="C392" s="12" t="s">
        <v>1599</v>
      </c>
      <c r="D392" s="13"/>
      <c r="E392" s="14"/>
      <c r="F392" s="14"/>
      <c r="G392" s="14"/>
      <c r="H392" s="14" t="s">
        <v>1395</v>
      </c>
      <c r="I392" s="14" t="s">
        <v>1704</v>
      </c>
      <c r="J392" s="14"/>
      <c r="K392" s="14"/>
      <c r="L392" s="14" t="s">
        <v>5430</v>
      </c>
      <c r="M392" s="14"/>
      <c r="N392" s="15"/>
    </row>
    <row r="393" spans="1:14" ht="37.5" customHeight="1" x14ac:dyDescent="0.15">
      <c r="A393">
        <v>2</v>
      </c>
      <c r="B393" s="10" t="s">
        <v>5402</v>
      </c>
      <c r="C393" s="11" t="s">
        <v>2952</v>
      </c>
      <c r="D393" s="16" t="str">
        <f>MID(B393,1,1)</f>
        <v>け</v>
      </c>
      <c r="E393" s="17" t="str">
        <f>MID(B393,2,1)</f>
        <v>い</v>
      </c>
      <c r="F393" s="17" t="str">
        <f>MID(B393,3,1)</f>
        <v>た</v>
      </c>
      <c r="G393" s="17" t="str">
        <f>MID(B393,4,1)</f>
        <v>い</v>
      </c>
      <c r="H393" s="17" t="str">
        <f>MID(B393,5,1)</f>
        <v>電</v>
      </c>
      <c r="I393" s="17" t="str">
        <f>MID(B393,6,1)</f>
        <v>わ</v>
      </c>
      <c r="J393" s="17" t="str">
        <f>MID(B393,7,1)</f>
        <v>で</v>
      </c>
      <c r="K393" s="17" t="str">
        <f>MID(B393,8,1)</f>
        <v>は</v>
      </c>
      <c r="L393" s="17" t="str">
        <f>MID(B393,9,1)</f>
        <v>な</v>
      </c>
      <c r="M393" s="17" t="str">
        <f>MID(B393,10,1)</f>
        <v>す</v>
      </c>
      <c r="N393" s="18" t="str">
        <f>MID(B393,11,1)</f>
        <v/>
      </c>
    </row>
    <row r="394" spans="1:14" ht="37.5" customHeight="1" x14ac:dyDescent="0.15">
      <c r="A394">
        <v>2</v>
      </c>
      <c r="B394" s="10"/>
      <c r="C394" s="12" t="s">
        <v>1601</v>
      </c>
      <c r="D394" s="13"/>
      <c r="E394" s="14"/>
      <c r="F394" s="14"/>
      <c r="G394" s="14"/>
      <c r="H394" s="14" t="s">
        <v>960</v>
      </c>
      <c r="I394" s="14"/>
      <c r="J394" s="14"/>
      <c r="K394" s="14"/>
      <c r="L394" s="14"/>
      <c r="M394" s="14"/>
      <c r="N394" s="15"/>
    </row>
    <row r="395" spans="1:14" ht="37.5" customHeight="1" x14ac:dyDescent="0.15">
      <c r="A395">
        <v>2</v>
      </c>
      <c r="B395" s="10" t="s">
        <v>238</v>
      </c>
      <c r="C395" s="11" t="s">
        <v>1762</v>
      </c>
      <c r="D395" s="16" t="str">
        <f>MID(B395,1,1)</f>
        <v>さ</v>
      </c>
      <c r="E395" s="17" t="str">
        <f>MID(B395,2,1)</f>
        <v>む</v>
      </c>
      <c r="F395" s="17" t="str">
        <f>MID(B395,3,1)</f>
        <v>ら</v>
      </c>
      <c r="G395" s="17" t="str">
        <f>MID(B395,4,1)</f>
        <v>い</v>
      </c>
      <c r="H395" s="17" t="str">
        <f>MID(B395,5,1)</f>
        <v>が</v>
      </c>
      <c r="I395" s="17" t="str">
        <f>MID(B395,6,1)</f>
        <v>刀</v>
      </c>
      <c r="J395" s="17" t="str">
        <f>MID(B395,7,1)</f>
        <v>で</v>
      </c>
      <c r="K395" s="17" t="str">
        <f>MID(B395,8,1)</f>
        <v>竹</v>
      </c>
      <c r="L395" s="17" t="str">
        <f>MID(B395,9,1)</f>
        <v>を</v>
      </c>
      <c r="M395" s="17" t="str">
        <f>MID(B395,10,1)</f>
        <v>き</v>
      </c>
      <c r="N395" s="18" t="str">
        <f>MID(B395,11,1)</f>
        <v>る</v>
      </c>
    </row>
    <row r="396" spans="1:14" ht="37.5" customHeight="1" x14ac:dyDescent="0.15">
      <c r="A396">
        <v>2</v>
      </c>
      <c r="B396" s="10"/>
      <c r="C396" s="12" t="s">
        <v>1602</v>
      </c>
      <c r="D396" s="13"/>
      <c r="E396" s="14"/>
      <c r="F396" s="14"/>
      <c r="G396" s="14"/>
      <c r="H396" s="14"/>
      <c r="I396" s="14" t="s">
        <v>5423</v>
      </c>
      <c r="J396" s="14"/>
      <c r="K396" s="14" t="s">
        <v>1699</v>
      </c>
      <c r="L396" s="14"/>
      <c r="M396" s="14"/>
      <c r="N396" s="15"/>
    </row>
    <row r="397" spans="1:14" ht="37.5" customHeight="1" x14ac:dyDescent="0.15">
      <c r="A397">
        <v>2</v>
      </c>
      <c r="B397" s="10" t="s">
        <v>239</v>
      </c>
      <c r="C397" s="11" t="s">
        <v>1763</v>
      </c>
      <c r="D397" s="16" t="str">
        <f>MID(B397,1,1)</f>
        <v>は</v>
      </c>
      <c r="E397" s="17" t="str">
        <f>MID(B397,2,1)</f>
        <v>る</v>
      </c>
      <c r="F397" s="17" t="str">
        <f>MID(B397,3,1)</f>
        <v>・</v>
      </c>
      <c r="G397" s="17" t="str">
        <f>MID(B397,4,1)</f>
        <v>な</v>
      </c>
      <c r="H397" s="17" t="str">
        <f>MID(B397,5,1)</f>
        <v>つ</v>
      </c>
      <c r="I397" s="17" t="str">
        <f>MID(B397,6,1)</f>
        <v>・</v>
      </c>
      <c r="J397" s="17" t="str">
        <f>MID(B397,7,1)</f>
        <v>あ</v>
      </c>
      <c r="K397" s="17" t="str">
        <f>MID(B397,8,1)</f>
        <v>き</v>
      </c>
      <c r="L397" s="17" t="str">
        <f>MID(B397,9,1)</f>
        <v>・</v>
      </c>
      <c r="M397" s="17" t="s">
        <v>5597</v>
      </c>
      <c r="N397" s="18" t="str">
        <f>MID(B397,11,1)</f>
        <v/>
      </c>
    </row>
    <row r="398" spans="1:14" ht="37.5" customHeight="1" x14ac:dyDescent="0.15">
      <c r="A398">
        <v>2</v>
      </c>
      <c r="B398" s="10"/>
      <c r="C398" s="12" t="s">
        <v>1603</v>
      </c>
      <c r="D398" s="13"/>
      <c r="E398" s="14"/>
      <c r="F398" s="14"/>
      <c r="G398" s="14"/>
      <c r="H398" s="14"/>
      <c r="I398" s="14"/>
      <c r="J398" s="14"/>
      <c r="K398" s="14"/>
      <c r="L398" s="14"/>
      <c r="M398" s="14" t="s">
        <v>240</v>
      </c>
      <c r="N398" s="15"/>
    </row>
    <row r="399" spans="1:14" ht="37.5" customHeight="1" x14ac:dyDescent="0.15">
      <c r="A399">
        <v>2</v>
      </c>
      <c r="B399" s="10" t="s">
        <v>241</v>
      </c>
      <c r="C399" s="11" t="s">
        <v>2954</v>
      </c>
      <c r="D399" s="16" t="str">
        <f>MID(B399,1,1)</f>
        <v>ボ</v>
      </c>
      <c r="E399" s="17" t="str">
        <f>MID(B399,2,1)</f>
        <v>ー</v>
      </c>
      <c r="F399" s="17" t="str">
        <f>MID(B399,3,1)</f>
        <v>ル</v>
      </c>
      <c r="G399" s="17" t="str">
        <f>MID(B399,4,1)</f>
        <v>が</v>
      </c>
      <c r="H399" s="17" t="str">
        <f>MID(B399,5,1)</f>
        <v>か</v>
      </c>
      <c r="I399" s="17" t="str">
        <f>MID(B399,6,1)</f>
        <v>ら</v>
      </c>
      <c r="J399" s="17" t="str">
        <f>MID(B399,7,1)</f>
        <v>だ</v>
      </c>
      <c r="K399" s="17" t="str">
        <f>MID(B399,8,1)</f>
        <v>に</v>
      </c>
      <c r="L399" s="17" t="str">
        <f>MID(B399,9,1)</f>
        <v>当</v>
      </c>
      <c r="M399" s="17" t="str">
        <f>MID(B399,10,1)</f>
        <v>た</v>
      </c>
      <c r="N399" s="18" t="str">
        <f>MID(B399,11,1)</f>
        <v>る</v>
      </c>
    </row>
    <row r="400" spans="1:14" ht="37.5" customHeight="1" x14ac:dyDescent="0.15">
      <c r="A400">
        <v>2</v>
      </c>
      <c r="B400" s="10"/>
      <c r="C400" s="12" t="s">
        <v>660</v>
      </c>
      <c r="D400" s="13"/>
      <c r="E400" s="14"/>
      <c r="F400" s="14"/>
      <c r="G400" s="14"/>
      <c r="H400" s="14"/>
      <c r="I400" s="14"/>
      <c r="J400" s="14"/>
      <c r="K400" s="14"/>
      <c r="L400" s="14" t="s">
        <v>303</v>
      </c>
      <c r="M400" s="14"/>
      <c r="N400" s="15"/>
    </row>
    <row r="401" spans="1:14" ht="37.5" customHeight="1" x14ac:dyDescent="0.15">
      <c r="A401">
        <v>2</v>
      </c>
      <c r="B401" s="10" t="s">
        <v>242</v>
      </c>
      <c r="C401" s="11" t="s">
        <v>2417</v>
      </c>
      <c r="D401" s="16" t="str">
        <f>MID(B401,1,1)</f>
        <v>東</v>
      </c>
      <c r="E401" s="17" t="str">
        <f>MID(B401,2,1)</f>
        <v>き</v>
      </c>
      <c r="F401" s="17" t="str">
        <f>MID(B401,3,1)</f>
        <v>ょ</v>
      </c>
      <c r="G401" s="17" t="str">
        <f>MID(B401,4,1)</f>
        <v>う</v>
      </c>
      <c r="H401" s="17" t="str">
        <f>MID(B401,5,1)</f>
        <v>ス</v>
      </c>
      <c r="I401" s="17" t="str">
        <f>MID(B401,6,1)</f>
        <v>カ</v>
      </c>
      <c r="J401" s="17" t="str">
        <f>MID(B401,7,1)</f>
        <v>イ</v>
      </c>
      <c r="K401" s="17" t="str">
        <f>MID(B401,8,1)</f>
        <v>ツ</v>
      </c>
      <c r="L401" s="17" t="str">
        <f>MID(B401,9,1)</f>
        <v>リ</v>
      </c>
      <c r="M401" s="17" t="str">
        <f>MID(B401,10,1)</f>
        <v>ー</v>
      </c>
      <c r="N401" s="18" t="str">
        <f>MID(B401,11,1)</f>
        <v/>
      </c>
    </row>
    <row r="402" spans="1:14" ht="37.5" customHeight="1" x14ac:dyDescent="0.15">
      <c r="A402">
        <v>2</v>
      </c>
      <c r="B402" s="10"/>
      <c r="C402" s="12" t="s">
        <v>661</v>
      </c>
      <c r="D402" s="13" t="s">
        <v>5410</v>
      </c>
      <c r="E402" s="14"/>
      <c r="F402" s="14"/>
      <c r="G402" s="14"/>
      <c r="H402" s="14"/>
      <c r="I402" s="14"/>
      <c r="J402" s="14"/>
      <c r="K402" s="14"/>
      <c r="L402" s="14"/>
      <c r="M402" s="14"/>
      <c r="N402" s="15"/>
    </row>
    <row r="403" spans="1:14" ht="37.5" customHeight="1" x14ac:dyDescent="0.15">
      <c r="A403">
        <v>2</v>
      </c>
      <c r="B403" s="10" t="s">
        <v>244</v>
      </c>
      <c r="C403" s="11" t="s">
        <v>0</v>
      </c>
      <c r="D403" s="16" t="str">
        <f>MID(B403,1,1)</f>
        <v>し</v>
      </c>
      <c r="E403" s="17" t="str">
        <f>MID(B403,2,1)</f>
        <v>つ</v>
      </c>
      <c r="F403" s="17" t="str">
        <f>MID(B403,3,1)</f>
        <v>も</v>
      </c>
      <c r="G403" s="17" t="str">
        <f>MID(B403,4,1)</f>
        <v>ん</v>
      </c>
      <c r="H403" s="17" t="str">
        <f>MID(B403,5,1)</f>
        <v>に</v>
      </c>
      <c r="I403" s="17" t="str">
        <f>MID(B403,6,1)</f>
        <v>答</v>
      </c>
      <c r="J403" s="17" t="str">
        <f>MID(B403,7,1)</f>
        <v>え</v>
      </c>
      <c r="K403" s="17" t="str">
        <f>MID(B403,8,1)</f>
        <v>る</v>
      </c>
      <c r="L403" s="17" t="str">
        <f>MID(B403,9,1)</f>
        <v/>
      </c>
      <c r="M403" s="17" t="str">
        <f>MID(B403,10,1)</f>
        <v/>
      </c>
      <c r="N403" s="18" t="str">
        <f>MID(B403,11,1)</f>
        <v/>
      </c>
    </row>
    <row r="404" spans="1:14" ht="37.5" customHeight="1" x14ac:dyDescent="0.15">
      <c r="A404">
        <v>2</v>
      </c>
      <c r="B404" s="10"/>
      <c r="C404" s="12" t="s">
        <v>2376</v>
      </c>
      <c r="D404" s="13"/>
      <c r="E404" s="14"/>
      <c r="F404" s="14"/>
      <c r="G404" s="14"/>
      <c r="H404" s="14"/>
      <c r="I404" s="14" t="s">
        <v>245</v>
      </c>
      <c r="J404" s="14"/>
      <c r="K404" s="14"/>
      <c r="L404" s="14"/>
      <c r="M404" s="14"/>
      <c r="N404" s="15"/>
    </row>
    <row r="405" spans="1:14" ht="37.5" customHeight="1" x14ac:dyDescent="0.15">
      <c r="A405">
        <v>2</v>
      </c>
      <c r="B405" s="10" t="s">
        <v>246</v>
      </c>
      <c r="C405" s="11" t="s">
        <v>1</v>
      </c>
      <c r="D405" s="16" t="str">
        <f>MID(B405,1,1)</f>
        <v>頭</v>
      </c>
      <c r="E405" s="17" t="str">
        <f>MID(B405,2,1)</f>
        <v>に</v>
      </c>
      <c r="F405" s="17" t="str">
        <f>MID(B405,3,1)</f>
        <v>ぼ</v>
      </c>
      <c r="G405" s="17" t="str">
        <f>MID(B405,4,1)</f>
        <v>う</v>
      </c>
      <c r="H405" s="17" t="str">
        <f>MID(B405,5,1)</f>
        <v>し</v>
      </c>
      <c r="I405" s="17" t="str">
        <f>MID(B405,6,1)</f>
        <v>を</v>
      </c>
      <c r="J405" s="17" t="str">
        <f>MID(B405,7,1)</f>
        <v>か</v>
      </c>
      <c r="K405" s="17" t="str">
        <f>MID(B405,8,1)</f>
        <v>ぶ</v>
      </c>
      <c r="L405" s="17" t="str">
        <f>MID(B405,9,1)</f>
        <v>る</v>
      </c>
      <c r="M405" s="17" t="str">
        <f>MID(B405,10,1)</f>
        <v/>
      </c>
      <c r="N405" s="18" t="str">
        <f>MID(B405,11,1)</f>
        <v/>
      </c>
    </row>
    <row r="406" spans="1:14" ht="37.5" customHeight="1" x14ac:dyDescent="0.15">
      <c r="A406">
        <v>2</v>
      </c>
      <c r="B406" s="10"/>
      <c r="C406" s="12" t="s">
        <v>2377</v>
      </c>
      <c r="D406" s="13" t="s">
        <v>5411</v>
      </c>
      <c r="E406" s="14"/>
      <c r="F406" s="14"/>
      <c r="G406" s="14"/>
      <c r="H406" s="14"/>
      <c r="I406" s="14"/>
      <c r="J406" s="14"/>
      <c r="K406" s="14"/>
      <c r="L406" s="14"/>
      <c r="M406" s="14"/>
      <c r="N406" s="15"/>
    </row>
    <row r="407" spans="1:14" ht="37.5" customHeight="1" x14ac:dyDescent="0.15">
      <c r="A407">
        <v>2</v>
      </c>
      <c r="B407" s="10" t="s">
        <v>247</v>
      </c>
      <c r="C407" s="11" t="s">
        <v>2</v>
      </c>
      <c r="D407" s="16" t="str">
        <f>MID(B407,1,1)</f>
        <v>同</v>
      </c>
      <c r="E407" s="17" t="str">
        <f>MID(B407,2,1)</f>
        <v>じ</v>
      </c>
      <c r="F407" s="17" t="str">
        <f>MID(B407,3,1)</f>
        <v>い</v>
      </c>
      <c r="G407" s="17" t="str">
        <f>MID(B407,4,1)</f>
        <v>ろ</v>
      </c>
      <c r="H407" s="17" t="str">
        <f>MID(B407,5,1)</f>
        <v>の</v>
      </c>
      <c r="I407" s="17" t="str">
        <f>MID(B407,6,1)</f>
        <v>ふ</v>
      </c>
      <c r="J407" s="17" t="str">
        <f>MID(B407,7,1)</f>
        <v>く</v>
      </c>
      <c r="K407" s="17" t="str">
        <f>MID(B407,8,1)</f>
        <v>を</v>
      </c>
      <c r="L407" s="17" t="str">
        <f>MID(B407,9,1)</f>
        <v>き</v>
      </c>
      <c r="M407" s="17" t="str">
        <f>MID(B407,10,1)</f>
        <v>る</v>
      </c>
      <c r="N407" s="18" t="str">
        <f>MID(B407,11,1)</f>
        <v/>
      </c>
    </row>
    <row r="408" spans="1:14" ht="37.5" customHeight="1" x14ac:dyDescent="0.15">
      <c r="A408">
        <v>2</v>
      </c>
      <c r="B408" s="10"/>
      <c r="C408" s="12" t="s">
        <v>2378</v>
      </c>
      <c r="D408" s="13" t="s">
        <v>248</v>
      </c>
      <c r="E408" s="14"/>
      <c r="F408" s="14"/>
      <c r="G408" s="14"/>
      <c r="H408" s="14"/>
      <c r="I408" s="14"/>
      <c r="J408" s="14"/>
      <c r="K408" s="14"/>
      <c r="L408" s="14"/>
      <c r="M408" s="14"/>
      <c r="N408" s="15"/>
    </row>
    <row r="409" spans="1:14" ht="37.5" customHeight="1" x14ac:dyDescent="0.15">
      <c r="A409">
        <v>2</v>
      </c>
      <c r="B409" s="10" t="s">
        <v>249</v>
      </c>
      <c r="C409" s="11" t="s">
        <v>1665</v>
      </c>
      <c r="D409" s="16" t="str">
        <f>MID(B409,1,1)</f>
        <v>山</v>
      </c>
      <c r="E409" s="17" t="str">
        <f>MID(B409,2,1)</f>
        <v>で</v>
      </c>
      <c r="F409" s="17" t="str">
        <f>MID(B409,3,1)</f>
        <v>道</v>
      </c>
      <c r="G409" s="17" t="str">
        <f>MID(B409,4,1)</f>
        <v>に</v>
      </c>
      <c r="H409" s="17" t="str">
        <f>MID(B409,5,1)</f>
        <v>ま</v>
      </c>
      <c r="I409" s="17" t="str">
        <f>MID(B409,6,1)</f>
        <v>よ</v>
      </c>
      <c r="J409" s="17" t="str">
        <f>MID(B409,7,1)</f>
        <v>う</v>
      </c>
      <c r="K409" s="17" t="str">
        <f>MID(B409,8,1)</f>
        <v/>
      </c>
      <c r="L409" s="17" t="str">
        <f>MID(B409,9,1)</f>
        <v/>
      </c>
      <c r="M409" s="17" t="str">
        <f>MID(B409,10,1)</f>
        <v/>
      </c>
      <c r="N409" s="18" t="str">
        <f>MID(B409,11,1)</f>
        <v/>
      </c>
    </row>
    <row r="410" spans="1:14" ht="37.5" customHeight="1" x14ac:dyDescent="0.15">
      <c r="A410">
        <v>2</v>
      </c>
      <c r="B410" s="10"/>
      <c r="C410" s="12" t="s">
        <v>2379</v>
      </c>
      <c r="D410" s="13"/>
      <c r="E410" s="14"/>
      <c r="F410" s="14" t="s">
        <v>250</v>
      </c>
      <c r="G410" s="14"/>
      <c r="H410" s="14"/>
      <c r="I410" s="14"/>
      <c r="J410" s="14"/>
      <c r="K410" s="14"/>
      <c r="L410" s="14"/>
      <c r="M410" s="14"/>
      <c r="N410" s="15"/>
    </row>
    <row r="411" spans="1:14" ht="37.5" customHeight="1" x14ac:dyDescent="0.15">
      <c r="A411">
        <v>2</v>
      </c>
      <c r="B411" s="10" t="s">
        <v>251</v>
      </c>
      <c r="C411" s="11" t="s">
        <v>2878</v>
      </c>
      <c r="D411" s="16" t="str">
        <f>MID(B411,1,1)</f>
        <v>本</v>
      </c>
      <c r="E411" s="17" t="str">
        <f>MID(B411,2,1)</f>
        <v>を</v>
      </c>
      <c r="F411" s="17" t="str">
        <f>MID(B411,3,1)</f>
        <v>読</v>
      </c>
      <c r="G411" s="17" t="str">
        <f>MID(B411,4,1)</f>
        <v>む</v>
      </c>
      <c r="H411" s="17" t="str">
        <f>MID(B411,5,1)</f>
        <v/>
      </c>
      <c r="I411" s="17" t="str">
        <f>MID(B411,6,1)</f>
        <v/>
      </c>
      <c r="J411" s="17" t="str">
        <f>MID(B411,7,1)</f>
        <v/>
      </c>
      <c r="K411" s="17" t="str">
        <f>MID(B411,8,1)</f>
        <v/>
      </c>
      <c r="L411" s="17" t="str">
        <f>MID(B411,9,1)</f>
        <v/>
      </c>
      <c r="M411" s="17" t="str">
        <f>MID(B411,10,1)</f>
        <v/>
      </c>
      <c r="N411" s="18" t="str">
        <f>MID(B411,11,1)</f>
        <v/>
      </c>
    </row>
    <row r="412" spans="1:14" ht="37.5" customHeight="1" x14ac:dyDescent="0.15">
      <c r="A412">
        <v>2</v>
      </c>
      <c r="B412" s="10"/>
      <c r="C412" s="12" t="s">
        <v>2380</v>
      </c>
      <c r="D412" s="13" t="s">
        <v>5412</v>
      </c>
      <c r="E412" s="14"/>
      <c r="F412" s="14" t="s">
        <v>252</v>
      </c>
      <c r="G412" s="14"/>
      <c r="H412" s="14"/>
      <c r="I412" s="14"/>
      <c r="J412" s="14"/>
      <c r="K412" s="14"/>
      <c r="L412" s="14"/>
      <c r="M412" s="14"/>
      <c r="N412" s="15"/>
    </row>
    <row r="413" spans="1:14" ht="37.5" customHeight="1" x14ac:dyDescent="0.15">
      <c r="A413">
        <v>2</v>
      </c>
      <c r="B413" s="10" t="s">
        <v>253</v>
      </c>
      <c r="C413" s="11" t="s">
        <v>4</v>
      </c>
      <c r="D413" s="16" t="str">
        <f>MID(B413,1,1)</f>
        <v>お</v>
      </c>
      <c r="E413" s="17" t="str">
        <f>MID(B413,2,1)</f>
        <v>に</v>
      </c>
      <c r="F413" s="17" t="str">
        <f>MID(B413,3,1)</f>
        <v>は</v>
      </c>
      <c r="G413" s="17" t="str">
        <f>MID(B413,4,1)</f>
        <v>そ</v>
      </c>
      <c r="H413" s="17" t="str">
        <f>MID(B413,5,1)</f>
        <v>と</v>
      </c>
      <c r="I413" s="17" t="str">
        <f>MID(B413,6,1)</f>
        <v>・</v>
      </c>
      <c r="J413" s="17" t="str">
        <f>MID(B413,7,1)</f>
        <v>ふ</v>
      </c>
      <c r="K413" s="17" t="str">
        <f>MID(B413,8,1)</f>
        <v>く</v>
      </c>
      <c r="L413" s="17" t="str">
        <f>MID(B413,9,1)</f>
        <v>は</v>
      </c>
      <c r="M413" s="17" t="str">
        <f>MID(B413,10,1)</f>
        <v>内</v>
      </c>
      <c r="N413" s="18" t="str">
        <f>MID(B413,11,1)</f>
        <v/>
      </c>
    </row>
    <row r="414" spans="1:14" ht="37.5" customHeight="1" x14ac:dyDescent="0.15">
      <c r="A414">
        <v>2</v>
      </c>
      <c r="B414" s="10"/>
      <c r="C414" s="12" t="s">
        <v>1634</v>
      </c>
      <c r="D414" s="13"/>
      <c r="E414" s="14"/>
      <c r="F414" s="14"/>
      <c r="G414" s="14"/>
      <c r="H414" s="14"/>
      <c r="I414" s="14"/>
      <c r="J414" s="14"/>
      <c r="K414" s="14"/>
      <c r="L414" s="14"/>
      <c r="M414" s="14" t="s">
        <v>254</v>
      </c>
      <c r="N414" s="15"/>
    </row>
    <row r="415" spans="1:14" ht="37.5" customHeight="1" x14ac:dyDescent="0.15">
      <c r="A415">
        <v>2</v>
      </c>
      <c r="B415" s="10" t="s">
        <v>255</v>
      </c>
      <c r="C415" s="11" t="s">
        <v>6</v>
      </c>
      <c r="D415" s="16" t="str">
        <f>MID(B415,1,1)</f>
        <v>き</v>
      </c>
      <c r="E415" s="17" t="str">
        <f>MID(B415,2,1)</f>
        <v>た</v>
      </c>
      <c r="F415" s="17" t="str">
        <f>MID(B415,3,1)</f>
        <v>の</v>
      </c>
      <c r="G415" s="17" t="str">
        <f>MID(B415,4,1)</f>
        <v>く</v>
      </c>
      <c r="H415" s="17" t="str">
        <f>MID(B415,5,1)</f>
        <v>に</v>
      </c>
      <c r="I415" s="17" t="str">
        <f>MID(B415,6,1)</f>
        <v>・</v>
      </c>
      <c r="J415" s="17" t="str">
        <f>MID(B415,7,1)</f>
        <v>南</v>
      </c>
      <c r="K415" s="17" t="str">
        <f>MID(B415,8,1)</f>
        <v>の</v>
      </c>
      <c r="L415" s="17" t="str">
        <f>MID(B415,9,1)</f>
        <v>く</v>
      </c>
      <c r="M415" s="17" t="str">
        <f>MID(B415,10,1)</f>
        <v>に</v>
      </c>
      <c r="N415" s="18" t="str">
        <f>MID(B415,11,1)</f>
        <v/>
      </c>
    </row>
    <row r="416" spans="1:14" ht="37.5" customHeight="1" x14ac:dyDescent="0.15">
      <c r="A416">
        <v>2</v>
      </c>
      <c r="B416" s="10"/>
      <c r="C416" s="12" t="s">
        <v>1635</v>
      </c>
      <c r="D416" s="13"/>
      <c r="E416" s="14"/>
      <c r="F416" s="14"/>
      <c r="G416" s="14"/>
      <c r="H416" s="14"/>
      <c r="I416" s="14"/>
      <c r="J416" s="14" t="s">
        <v>256</v>
      </c>
      <c r="K416" s="14"/>
      <c r="L416" s="14"/>
      <c r="M416" s="14"/>
      <c r="N416" s="15"/>
    </row>
    <row r="417" spans="1:14" ht="37.5" customHeight="1" x14ac:dyDescent="0.15">
      <c r="A417">
        <v>2</v>
      </c>
      <c r="B417" s="10" t="s">
        <v>85</v>
      </c>
      <c r="C417" s="11" t="s">
        <v>7</v>
      </c>
      <c r="D417" s="16" t="str">
        <f>MID(B417,1,1)</f>
        <v>バ</v>
      </c>
      <c r="E417" s="17" t="str">
        <f>MID(B417,2,1)</f>
        <v>ー</v>
      </c>
      <c r="F417" s="17" t="str">
        <f>MID(B417,3,1)</f>
        <v>ベ</v>
      </c>
      <c r="G417" s="17" t="str">
        <f>MID(B417,4,1)</f>
        <v>キ</v>
      </c>
      <c r="H417" s="17" t="str">
        <f>MID(B417,5,1)</f>
        <v>ュ</v>
      </c>
      <c r="I417" s="17" t="str">
        <f>MID(B417,6,1)</f>
        <v>ー</v>
      </c>
      <c r="J417" s="17" t="str">
        <f>MID(B417,7,1)</f>
        <v>で</v>
      </c>
      <c r="K417" s="17" t="str">
        <f>MID(B417,8,1)</f>
        <v>肉</v>
      </c>
      <c r="L417" s="17" t="str">
        <f>MID(B417,9,1)</f>
        <v>を</v>
      </c>
      <c r="M417" s="17" t="str">
        <f>MID(B417,10,1)</f>
        <v>や</v>
      </c>
      <c r="N417" s="18" t="str">
        <f>MID(B417,11,1)</f>
        <v>く</v>
      </c>
    </row>
    <row r="418" spans="1:14" ht="37.5" customHeight="1" x14ac:dyDescent="0.15">
      <c r="A418">
        <v>2</v>
      </c>
      <c r="B418" s="10"/>
      <c r="C418" s="12" t="s">
        <v>1636</v>
      </c>
      <c r="D418" s="13"/>
      <c r="E418" s="14"/>
      <c r="F418" s="14"/>
      <c r="G418" s="14"/>
      <c r="H418" s="14"/>
      <c r="I418" s="14"/>
      <c r="J418" s="14"/>
      <c r="K418" s="14" t="s">
        <v>257</v>
      </c>
      <c r="L418" s="14"/>
      <c r="M418" s="14"/>
      <c r="N418" s="15"/>
    </row>
    <row r="419" spans="1:14" ht="37.5" customHeight="1" x14ac:dyDescent="0.15">
      <c r="A419">
        <v>2</v>
      </c>
      <c r="B419" s="10" t="s">
        <v>2063</v>
      </c>
      <c r="C419" s="11" t="s">
        <v>8</v>
      </c>
      <c r="D419" s="16" t="str">
        <f>MID(B419,1,1)</f>
        <v>馬</v>
      </c>
      <c r="E419" s="17" t="str">
        <f>MID(B419,2,1)</f>
        <v>が</v>
      </c>
      <c r="F419" s="17" t="str">
        <f>MID(B419,3,1)</f>
        <v>パ</v>
      </c>
      <c r="G419" s="17" t="str">
        <f>MID(B419,4,1)</f>
        <v>ッ</v>
      </c>
      <c r="H419" s="17" t="str">
        <f>MID(B419,5,1)</f>
        <v>カ</v>
      </c>
      <c r="I419" s="17" t="str">
        <f>MID(B419,6,1)</f>
        <v>パ</v>
      </c>
      <c r="J419" s="17" t="str">
        <f>MID(B419,7,1)</f>
        <v>ッ</v>
      </c>
      <c r="K419" s="17" t="str">
        <f>MID(B419,8,1)</f>
        <v>カ</v>
      </c>
      <c r="L419" s="17" t="str">
        <f>MID(B419,9,1)</f>
        <v>あ</v>
      </c>
      <c r="M419" s="17" t="str">
        <f>MID(B419,10,1)</f>
        <v>る</v>
      </c>
      <c r="N419" s="18" t="str">
        <f>MID(B419,11,1)</f>
        <v>く</v>
      </c>
    </row>
    <row r="420" spans="1:14" ht="37.5" customHeight="1" x14ac:dyDescent="0.15">
      <c r="A420">
        <v>2</v>
      </c>
      <c r="B420" s="10"/>
      <c r="C420" s="12" t="s">
        <v>2966</v>
      </c>
      <c r="D420" s="13" t="s">
        <v>5413</v>
      </c>
      <c r="E420" s="14"/>
      <c r="F420" s="14"/>
      <c r="G420" s="14"/>
      <c r="H420" s="14"/>
      <c r="I420" s="14"/>
      <c r="J420" s="14"/>
      <c r="K420" s="14"/>
      <c r="L420" s="14"/>
      <c r="M420" s="14"/>
      <c r="N420" s="15"/>
    </row>
    <row r="421" spans="1:14" ht="37.5" customHeight="1" x14ac:dyDescent="0.15">
      <c r="A421">
        <v>2</v>
      </c>
      <c r="B421" s="10" t="s">
        <v>87</v>
      </c>
      <c r="C421" s="11" t="s">
        <v>9</v>
      </c>
      <c r="D421" s="16" t="str">
        <f>MID(B421,1,1)</f>
        <v>本</v>
      </c>
      <c r="E421" s="17" t="str">
        <f>MID(B421,2,1)</f>
        <v>を</v>
      </c>
      <c r="F421" s="17" t="str">
        <f>MID(B421,3,1)</f>
        <v>売</v>
      </c>
      <c r="G421" s="17" t="str">
        <f>MID(B421,4,1)</f>
        <v>る</v>
      </c>
      <c r="H421" s="17" t="str">
        <f>MID(B421,5,1)</f>
        <v>・</v>
      </c>
      <c r="I421" s="17" t="str">
        <f>MID(B421,6,1)</f>
        <v>本</v>
      </c>
      <c r="J421" s="17" t="str">
        <f>MID(B421,7,1)</f>
        <v>を</v>
      </c>
      <c r="K421" s="17" t="str">
        <f>MID(B421,8,1)</f>
        <v>か</v>
      </c>
      <c r="L421" s="17" t="str">
        <f>MID(B421,9,1)</f>
        <v>う</v>
      </c>
      <c r="M421" s="17" t="str">
        <f>MID(B421,10,1)</f>
        <v/>
      </c>
      <c r="N421" s="18" t="str">
        <f>MID(B421,11,1)</f>
        <v/>
      </c>
    </row>
    <row r="422" spans="1:14" ht="37.5" customHeight="1" x14ac:dyDescent="0.15">
      <c r="A422">
        <v>2</v>
      </c>
      <c r="B422" s="10"/>
      <c r="C422" s="12" t="s">
        <v>1637</v>
      </c>
      <c r="D422" s="13" t="s">
        <v>86</v>
      </c>
      <c r="E422" s="14"/>
      <c r="F422" s="14" t="s">
        <v>1893</v>
      </c>
      <c r="G422" s="14"/>
      <c r="H422" s="14"/>
      <c r="I422" s="14" t="s">
        <v>86</v>
      </c>
      <c r="J422" s="14"/>
      <c r="K422" s="14"/>
      <c r="L422" s="14"/>
      <c r="M422" s="14"/>
      <c r="N422" s="15"/>
    </row>
    <row r="423" spans="1:14" ht="37.5" customHeight="1" x14ac:dyDescent="0.15">
      <c r="A423">
        <v>2</v>
      </c>
      <c r="B423" s="10" t="s">
        <v>88</v>
      </c>
      <c r="C423" s="11" t="s">
        <v>10</v>
      </c>
      <c r="D423" s="16" t="str">
        <f>MID(B423,1,1)</f>
        <v>本</v>
      </c>
      <c r="E423" s="17" t="str">
        <f>MID(B423,2,1)</f>
        <v>を</v>
      </c>
      <c r="F423" s="17" t="str">
        <f>MID(B423,3,1)</f>
        <v>買</v>
      </c>
      <c r="G423" s="17" t="str">
        <f>MID(B423,4,1)</f>
        <v>う</v>
      </c>
      <c r="H423" s="17" t="str">
        <f>MID(B423,5,1)</f>
        <v>・</v>
      </c>
      <c r="I423" s="17" t="str">
        <f>MID(B423,6,1)</f>
        <v>本</v>
      </c>
      <c r="J423" s="17" t="str">
        <f>MID(B423,7,1)</f>
        <v>を</v>
      </c>
      <c r="K423" s="17" t="str">
        <f>MID(B423,8,1)</f>
        <v>う</v>
      </c>
      <c r="L423" s="17" t="str">
        <f>MID(B423,9,1)</f>
        <v>る</v>
      </c>
      <c r="M423" s="17" t="str">
        <f>MID(B423,10,1)</f>
        <v/>
      </c>
      <c r="N423" s="18" t="str">
        <f>MID(B423,11,1)</f>
        <v/>
      </c>
    </row>
    <row r="424" spans="1:14" ht="37.5" customHeight="1" x14ac:dyDescent="0.15">
      <c r="A424">
        <v>2</v>
      </c>
      <c r="B424" s="10"/>
      <c r="C424" s="12" t="s">
        <v>1638</v>
      </c>
      <c r="D424" s="13"/>
      <c r="E424" s="14"/>
      <c r="F424" s="14" t="s">
        <v>168</v>
      </c>
      <c r="G424" s="14"/>
      <c r="H424" s="14"/>
      <c r="I424" s="14" t="s">
        <v>86</v>
      </c>
      <c r="J424" s="14"/>
      <c r="K424" s="14"/>
      <c r="L424" s="14"/>
      <c r="M424" s="14"/>
      <c r="N424" s="15"/>
    </row>
    <row r="425" spans="1:14" ht="37.5" customHeight="1" x14ac:dyDescent="0.15">
      <c r="A425">
        <v>2</v>
      </c>
      <c r="B425" s="10" t="s">
        <v>89</v>
      </c>
      <c r="C425" s="11" t="s">
        <v>11</v>
      </c>
      <c r="D425" s="16" t="str">
        <f>MID(B425,1,1)</f>
        <v>小</v>
      </c>
      <c r="E425" s="17" t="str">
        <f>MID(B425,2,1)</f>
        <v>麦</v>
      </c>
      <c r="F425" s="17" t="str">
        <f>MID(B425,3,1)</f>
        <v>こ</v>
      </c>
      <c r="G425" s="17" t="str">
        <f>MID(B425,4,1)</f>
        <v>で</v>
      </c>
      <c r="H425" s="17" t="str">
        <f>MID(B425,5,1)</f>
        <v>パ</v>
      </c>
      <c r="I425" s="17" t="str">
        <f>MID(B425,6,1)</f>
        <v>ン</v>
      </c>
      <c r="J425" s="17" t="str">
        <f>MID(B425,7,1)</f>
        <v>を</v>
      </c>
      <c r="K425" s="17" t="str">
        <f>MID(B425,8,1)</f>
        <v>つ</v>
      </c>
      <c r="L425" s="17" t="str">
        <f>MID(B425,9,1)</f>
        <v>く</v>
      </c>
      <c r="M425" s="17" t="str">
        <f>MID(B425,10,1)</f>
        <v>る</v>
      </c>
      <c r="N425" s="18" t="str">
        <f>MID(B425,11,1)</f>
        <v/>
      </c>
    </row>
    <row r="426" spans="1:14" ht="37.5" customHeight="1" x14ac:dyDescent="0.15">
      <c r="A426">
        <v>2</v>
      </c>
      <c r="B426" s="10"/>
      <c r="C426" s="12" t="s">
        <v>1639</v>
      </c>
      <c r="D426" s="13" t="s">
        <v>5408</v>
      </c>
      <c r="E426" s="14" t="s">
        <v>90</v>
      </c>
      <c r="F426" s="14"/>
      <c r="G426" s="14"/>
      <c r="H426" s="14"/>
      <c r="I426" s="14"/>
      <c r="J426" s="14"/>
      <c r="K426" s="14"/>
      <c r="L426" s="14"/>
      <c r="M426" s="14"/>
      <c r="N426" s="15"/>
    </row>
    <row r="427" spans="1:14" ht="37.5" customHeight="1" x14ac:dyDescent="0.15">
      <c r="A427">
        <v>2</v>
      </c>
      <c r="B427" s="10" t="s">
        <v>91</v>
      </c>
      <c r="C427" s="11" t="s">
        <v>2441</v>
      </c>
      <c r="D427" s="16" t="str">
        <f>MID(B427,1,1)</f>
        <v>二</v>
      </c>
      <c r="E427" s="17" t="str">
        <f>MID(B427,2,1)</f>
        <v>人</v>
      </c>
      <c r="F427" s="17" t="str">
        <f>MID(B427,3,1)</f>
        <v>で</v>
      </c>
      <c r="G427" s="17" t="str">
        <f>MID(B427,4,1)</f>
        <v>半</v>
      </c>
      <c r="H427" s="17" t="str">
        <f>MID(B427,5,1)</f>
        <v>ぶ</v>
      </c>
      <c r="I427" s="17" t="str">
        <f>MID(B427,6,1)</f>
        <v>ん</v>
      </c>
      <c r="J427" s="17" t="str">
        <f>MID(B427,7,1)</f>
        <v>に</v>
      </c>
      <c r="K427" s="17" t="str">
        <f>MID(B427,8,1)</f>
        <v>わ</v>
      </c>
      <c r="L427" s="17" t="str">
        <f>MID(B427,9,1)</f>
        <v>け</v>
      </c>
      <c r="M427" s="17" t="str">
        <f>MID(B427,10,1)</f>
        <v>る</v>
      </c>
      <c r="N427" s="18" t="str">
        <f>MID(B427,11,1)</f>
        <v/>
      </c>
    </row>
    <row r="428" spans="1:14" ht="37.5" customHeight="1" x14ac:dyDescent="0.15">
      <c r="A428">
        <v>2</v>
      </c>
      <c r="B428" s="10"/>
      <c r="C428" s="12" t="s">
        <v>3123</v>
      </c>
      <c r="D428" s="13" t="s">
        <v>5414</v>
      </c>
      <c r="E428" s="14"/>
      <c r="F428" s="14"/>
      <c r="G428" s="14" t="s">
        <v>1060</v>
      </c>
      <c r="H428" s="14"/>
      <c r="I428" s="14"/>
      <c r="J428" s="14"/>
      <c r="K428" s="14"/>
      <c r="L428" s="14"/>
      <c r="M428" s="14"/>
      <c r="N428" s="15"/>
    </row>
    <row r="429" spans="1:14" ht="37.5" customHeight="1" x14ac:dyDescent="0.15">
      <c r="A429">
        <v>2</v>
      </c>
      <c r="B429" s="10" t="s">
        <v>92</v>
      </c>
      <c r="C429" s="11" t="s">
        <v>2264</v>
      </c>
      <c r="D429" s="16" t="str">
        <f>MID(B429,1,1)</f>
        <v>き</v>
      </c>
      <c r="E429" s="17" t="str">
        <f>MID(B429,2,1)</f>
        <v>ゅ</v>
      </c>
      <c r="F429" s="17" t="str">
        <f>MID(B429,3,1)</f>
        <v>う</v>
      </c>
      <c r="G429" s="17" t="str">
        <f>MID(B429,4,1)</f>
        <v>し</v>
      </c>
      <c r="H429" s="17" t="str">
        <f>MID(B429,5,1)</f>
        <v>ょ</v>
      </c>
      <c r="I429" s="17" t="str">
        <f>MID(B429,6,1)</f>
        <v>く</v>
      </c>
      <c r="J429" s="17" t="str">
        <f>MID(B429,7,1)</f>
        <v>と</v>
      </c>
      <c r="K429" s="17" t="str">
        <f>MID(B429,8,1)</f>
        <v>う</v>
      </c>
      <c r="L429" s="17" t="str">
        <f>MID(B429,9,1)</f>
        <v>番</v>
      </c>
      <c r="M429" s="17" t="str">
        <f>MID(B429,10,1)</f>
        <v/>
      </c>
      <c r="N429" s="18" t="str">
        <f>MID(B429,11,1)</f>
        <v/>
      </c>
    </row>
    <row r="430" spans="1:14" ht="37.5" customHeight="1" x14ac:dyDescent="0.15">
      <c r="A430">
        <v>2</v>
      </c>
      <c r="B430" s="10"/>
      <c r="C430" s="12" t="s">
        <v>598</v>
      </c>
      <c r="D430" s="13"/>
      <c r="E430" s="14"/>
      <c r="F430" s="14"/>
      <c r="G430" s="14"/>
      <c r="H430" s="14"/>
      <c r="I430" s="14"/>
      <c r="J430" s="14"/>
      <c r="K430" s="14"/>
      <c r="L430" s="14" t="s">
        <v>93</v>
      </c>
      <c r="M430" s="14"/>
      <c r="N430" s="15"/>
    </row>
    <row r="431" spans="1:14" ht="37.5" customHeight="1" x14ac:dyDescent="0.15">
      <c r="A431">
        <v>2</v>
      </c>
      <c r="B431" s="10" t="s">
        <v>94</v>
      </c>
      <c r="C431" s="11" t="s">
        <v>971</v>
      </c>
      <c r="D431" s="16" t="str">
        <f>MID(B431,1,1)</f>
        <v>父</v>
      </c>
      <c r="E431" s="17" t="str">
        <f>MID(B431,2,1)</f>
        <v>お</v>
      </c>
      <c r="F431" s="17" t="str">
        <f>MID(B431,3,1)</f>
        <v>や</v>
      </c>
      <c r="G431" s="17" t="str">
        <f>MID(B431,4,1)</f>
        <v>・</v>
      </c>
      <c r="H431" s="17" t="str">
        <f>MID(B431,5,1)</f>
        <v>は</v>
      </c>
      <c r="I431" s="17" t="str">
        <f>MID(B431,6,1)</f>
        <v>は</v>
      </c>
      <c r="J431" s="17" t="str">
        <f>MID(B431,7,1)</f>
        <v>お</v>
      </c>
      <c r="K431" s="17" t="str">
        <f>MID(B431,8,1)</f>
        <v>や</v>
      </c>
      <c r="L431" s="17" t="str">
        <f>MID(B431,9,1)</f>
        <v/>
      </c>
      <c r="M431" s="17" t="str">
        <f>MID(B431,10,1)</f>
        <v/>
      </c>
      <c r="N431" s="18" t="str">
        <f>MID(B431,11,1)</f>
        <v/>
      </c>
    </row>
    <row r="432" spans="1:14" ht="37.5" customHeight="1" x14ac:dyDescent="0.15">
      <c r="A432">
        <v>2</v>
      </c>
      <c r="B432" s="10"/>
      <c r="C432" s="12" t="s">
        <v>3125</v>
      </c>
      <c r="D432" s="13" t="s">
        <v>5415</v>
      </c>
      <c r="E432" s="14"/>
      <c r="F432" s="14"/>
      <c r="G432" s="14"/>
      <c r="H432" s="14"/>
      <c r="I432" s="14"/>
      <c r="J432" s="14"/>
      <c r="K432" s="14"/>
      <c r="L432" s="14"/>
      <c r="M432" s="14" t="s">
        <v>1937</v>
      </c>
      <c r="N432" s="15"/>
    </row>
    <row r="433" spans="1:14" ht="37.5" customHeight="1" x14ac:dyDescent="0.15">
      <c r="A433">
        <v>2</v>
      </c>
      <c r="B433" s="10" t="s">
        <v>95</v>
      </c>
      <c r="C433" s="11" t="s">
        <v>2949</v>
      </c>
      <c r="D433" s="16" t="str">
        <f>MID(B433,1,1)</f>
        <v>ピ</v>
      </c>
      <c r="E433" s="17" t="str">
        <f>MID(B433,2,1)</f>
        <v>ュ</v>
      </c>
      <c r="F433" s="17" t="str">
        <f>MID(B433,3,1)</f>
        <v>ー</v>
      </c>
      <c r="G433" s="17" t="str">
        <f>MID(B433,4,1)</f>
        <v>ピ</v>
      </c>
      <c r="H433" s="17" t="str">
        <f>MID(B433,5,1)</f>
        <v>ュ</v>
      </c>
      <c r="I433" s="17" t="str">
        <f>MID(B433,6,1)</f>
        <v>ー</v>
      </c>
      <c r="J433" s="17" t="str">
        <f>MID(B433,7,1)</f>
        <v>と</v>
      </c>
      <c r="K433" s="17" t="str">
        <f>MID(B433,8,1)</f>
        <v>風</v>
      </c>
      <c r="L433" s="17" t="str">
        <f>MID(B433,9,1)</f>
        <v>が</v>
      </c>
      <c r="M433" s="17" t="str">
        <f>MID(B433,10,1)</f>
        <v>ふ</v>
      </c>
      <c r="N433" s="18" t="str">
        <f>MID(B433,11,1)</f>
        <v>く</v>
      </c>
    </row>
    <row r="434" spans="1:14" ht="37.5" customHeight="1" x14ac:dyDescent="0.15">
      <c r="A434">
        <v>2</v>
      </c>
      <c r="B434" s="10"/>
      <c r="C434" s="12" t="s">
        <v>3126</v>
      </c>
      <c r="D434" s="13"/>
      <c r="E434" s="14"/>
      <c r="F434" s="14"/>
      <c r="G434" s="14"/>
      <c r="H434" s="14"/>
      <c r="I434" s="14"/>
      <c r="J434" s="14"/>
      <c r="K434" s="14" t="s">
        <v>96</v>
      </c>
      <c r="L434" s="14"/>
      <c r="M434" s="14"/>
      <c r="N434" s="15"/>
    </row>
    <row r="435" spans="1:14" ht="37.5" customHeight="1" x14ac:dyDescent="0.15">
      <c r="A435">
        <v>2</v>
      </c>
      <c r="B435" s="10" t="s">
        <v>97</v>
      </c>
      <c r="C435" s="11" t="s">
        <v>2869</v>
      </c>
      <c r="D435" s="16" t="str">
        <f>MID(B435,1,1)</f>
        <v>二</v>
      </c>
      <c r="E435" s="17" t="str">
        <f>MID(B435,2,1)</f>
        <v>人</v>
      </c>
      <c r="F435" s="17" t="str">
        <f>MID(B435,3,1)</f>
        <v>で</v>
      </c>
      <c r="G435" s="17" t="str">
        <f>MID(B435,4,1)</f>
        <v>は</v>
      </c>
      <c r="H435" s="17" t="str">
        <f>MID(B435,5,1)</f>
        <v>ん</v>
      </c>
      <c r="I435" s="17" t="str">
        <f>MID(B435,6,1)</f>
        <v>分</v>
      </c>
      <c r="J435" s="17" t="str">
        <f>MID(B435,7,1)</f>
        <v>に</v>
      </c>
      <c r="K435" s="17" t="str">
        <f>MID(B435,8,1)</f>
        <v>分</v>
      </c>
      <c r="L435" s="17" t="str">
        <f>MID(B435,9,1)</f>
        <v>け</v>
      </c>
      <c r="M435" s="17" t="str">
        <f>MID(B435,10,1)</f>
        <v>る</v>
      </c>
      <c r="N435" s="18" t="str">
        <f>MID(B435,11,1)</f>
        <v/>
      </c>
    </row>
    <row r="436" spans="1:14" ht="37.5" customHeight="1" x14ac:dyDescent="0.15">
      <c r="A436">
        <v>2</v>
      </c>
      <c r="B436" s="10"/>
      <c r="C436" s="12" t="s">
        <v>3127</v>
      </c>
      <c r="D436" s="13" t="s">
        <v>98</v>
      </c>
      <c r="E436" s="14" t="s">
        <v>99</v>
      </c>
      <c r="F436" s="14"/>
      <c r="G436" s="14"/>
      <c r="H436" s="14"/>
      <c r="I436" s="14" t="s">
        <v>3120</v>
      </c>
      <c r="J436" s="14"/>
      <c r="K436" s="14" t="s">
        <v>5426</v>
      </c>
      <c r="L436" s="14"/>
      <c r="M436" s="14"/>
      <c r="N436" s="15"/>
    </row>
    <row r="437" spans="1:14" ht="37.5" customHeight="1" x14ac:dyDescent="0.15">
      <c r="A437">
        <v>2</v>
      </c>
      <c r="B437" s="10" t="s">
        <v>100</v>
      </c>
      <c r="C437" s="11" t="s">
        <v>2865</v>
      </c>
      <c r="D437" s="16" t="str">
        <f>MID(B437,1,1)</f>
        <v>音</v>
      </c>
      <c r="E437" s="17" t="str">
        <f>MID(B437,2,1)</f>
        <v>を</v>
      </c>
      <c r="F437" s="17" t="str">
        <f>MID(B437,3,1)</f>
        <v>耳</v>
      </c>
      <c r="G437" s="17" t="str">
        <f>MID(B437,4,1)</f>
        <v>で</v>
      </c>
      <c r="H437" s="17" t="str">
        <f>MID(B437,5,1)</f>
        <v>聞</v>
      </c>
      <c r="I437" s="17" t="str">
        <f>MID(B437,6,1)</f>
        <v>く</v>
      </c>
      <c r="J437" s="17" t="str">
        <f>MID(B437,7,1)</f>
        <v/>
      </c>
      <c r="K437" s="17" t="str">
        <f>MID(B437,8,1)</f>
        <v/>
      </c>
      <c r="L437" s="17" t="str">
        <f>MID(B437,9,1)</f>
        <v/>
      </c>
      <c r="M437" s="17" t="str">
        <f>MID(B437,10,1)</f>
        <v/>
      </c>
      <c r="N437" s="18" t="str">
        <f>MID(B437,11,1)</f>
        <v/>
      </c>
    </row>
    <row r="438" spans="1:14" ht="37.5" customHeight="1" x14ac:dyDescent="0.15">
      <c r="A438">
        <v>2</v>
      </c>
      <c r="B438" s="10"/>
      <c r="C438" s="12" t="s">
        <v>3128</v>
      </c>
      <c r="D438" s="13" t="s">
        <v>1587</v>
      </c>
      <c r="E438" s="14"/>
      <c r="F438" s="14" t="s">
        <v>5417</v>
      </c>
      <c r="G438" s="14"/>
      <c r="H438" s="14" t="s">
        <v>5374</v>
      </c>
      <c r="I438" s="14"/>
      <c r="J438" s="14"/>
      <c r="K438" s="14"/>
      <c r="L438" s="14"/>
      <c r="M438" s="14"/>
      <c r="N438" s="15"/>
    </row>
    <row r="439" spans="1:14" ht="37.5" customHeight="1" x14ac:dyDescent="0.15">
      <c r="A439">
        <v>2</v>
      </c>
      <c r="B439" s="10" t="s">
        <v>102</v>
      </c>
      <c r="C439" s="11" t="s">
        <v>2857</v>
      </c>
      <c r="D439" s="16" t="str">
        <f>MID(B439,1,1)</f>
        <v>お</v>
      </c>
      <c r="E439" s="17" t="str">
        <f>MID(B439,2,1)</f>
        <v>米</v>
      </c>
      <c r="F439" s="17" t="str">
        <f>MID(B439,3,1)</f>
        <v>を</v>
      </c>
      <c r="G439" s="17" t="str">
        <f>MID(B439,4,1)</f>
        <v>た</v>
      </c>
      <c r="H439" s="17" t="str">
        <f>MID(B439,5,1)</f>
        <v>く</v>
      </c>
      <c r="I439" s="17" t="str">
        <f>MID(B439,6,1)</f>
        <v>と</v>
      </c>
      <c r="J439" s="17" t="str">
        <f>MID(B439,7,1)</f>
        <v>ご</v>
      </c>
      <c r="K439" s="17" t="str">
        <f>MID(B439,8,1)</f>
        <v>は</v>
      </c>
      <c r="L439" s="17" t="str">
        <f>MID(B439,9,1)</f>
        <v>ん</v>
      </c>
      <c r="M439" s="17" t="str">
        <f>MID(B439,10,1)</f>
        <v>で</v>
      </c>
      <c r="N439" s="18" t="str">
        <f>MID(B439,11,1)</f>
        <v>す</v>
      </c>
    </row>
    <row r="440" spans="1:14" ht="37.5" customHeight="1" x14ac:dyDescent="0.15">
      <c r="A440">
        <v>2</v>
      </c>
      <c r="B440" s="10"/>
      <c r="C440" s="12" t="s">
        <v>3129</v>
      </c>
      <c r="D440" s="13"/>
      <c r="E440" s="14" t="s">
        <v>2856</v>
      </c>
      <c r="F440" s="14"/>
      <c r="G440" s="14"/>
      <c r="H440" s="14"/>
      <c r="I440" s="14"/>
      <c r="J440" s="14"/>
      <c r="K440" s="14"/>
      <c r="L440" s="14"/>
      <c r="M440" s="14"/>
      <c r="N440" s="15"/>
    </row>
    <row r="441" spans="1:14" ht="37.5" customHeight="1" x14ac:dyDescent="0.15">
      <c r="A441">
        <v>2</v>
      </c>
      <c r="B441" s="10" t="s">
        <v>103</v>
      </c>
      <c r="C441" s="11" t="s">
        <v>974</v>
      </c>
      <c r="D441" s="16" t="str">
        <f>MID(B441,1,1)</f>
        <v>ろ</v>
      </c>
      <c r="E441" s="17" t="str">
        <f>MID(B441,2,1)</f>
        <v>う</v>
      </c>
      <c r="F441" s="17" t="str">
        <f>MID(B441,3,1)</f>
        <v>下</v>
      </c>
      <c r="G441" s="17" t="str">
        <f>MID(B441,4,1)</f>
        <v>を</v>
      </c>
      <c r="H441" s="17" t="str">
        <f>MID(B441,5,1)</f>
        <v>ゆ</v>
      </c>
      <c r="I441" s="17" t="str">
        <f>MID(B441,6,1)</f>
        <v>っ</v>
      </c>
      <c r="J441" s="17" t="str">
        <f>MID(B441,7,1)</f>
        <v>く</v>
      </c>
      <c r="K441" s="17" t="str">
        <f>MID(B441,8,1)</f>
        <v>り</v>
      </c>
      <c r="L441" s="17" t="str">
        <f>MID(B441,9,1)</f>
        <v>歩</v>
      </c>
      <c r="M441" s="17" t="str">
        <f>MID(B441,10,1)</f>
        <v>く</v>
      </c>
      <c r="N441" s="18" t="str">
        <f>MID(B441,11,1)</f>
        <v/>
      </c>
    </row>
    <row r="442" spans="1:14" ht="37.5" customHeight="1" x14ac:dyDescent="0.15">
      <c r="A442">
        <v>2</v>
      </c>
      <c r="B442" s="10"/>
      <c r="C442" s="12" t="s">
        <v>3130</v>
      </c>
      <c r="D442" s="13"/>
      <c r="E442" s="14"/>
      <c r="F442" s="14" t="s">
        <v>168</v>
      </c>
      <c r="G442" s="14"/>
      <c r="H442" s="14"/>
      <c r="I442" s="14"/>
      <c r="J442" s="14"/>
      <c r="K442" s="14"/>
      <c r="L442" s="14" t="s">
        <v>104</v>
      </c>
      <c r="M442" s="14"/>
      <c r="N442" s="15"/>
    </row>
    <row r="443" spans="1:14" ht="37.5" customHeight="1" x14ac:dyDescent="0.15">
      <c r="A443">
        <v>2</v>
      </c>
      <c r="B443" s="10" t="s">
        <v>105</v>
      </c>
      <c r="C443" s="11" t="s">
        <v>972</v>
      </c>
      <c r="D443" s="16" t="str">
        <f>MID(B443,1,1)</f>
        <v>母</v>
      </c>
      <c r="E443" s="17" t="str">
        <f>MID(B443,2,1)</f>
        <v>お</v>
      </c>
      <c r="F443" s="17" t="str">
        <f>MID(B443,3,1)</f>
        <v>や</v>
      </c>
      <c r="G443" s="17" t="str">
        <f>MID(B443,4,1)</f>
        <v>・</v>
      </c>
      <c r="H443" s="17" t="str">
        <f>MID(B443,5,1)</f>
        <v>ち</v>
      </c>
      <c r="I443" s="17" t="str">
        <f>MID(B443,6,1)</f>
        <v>ち</v>
      </c>
      <c r="J443" s="17" t="str">
        <f>MID(B443,7,1)</f>
        <v>お</v>
      </c>
      <c r="K443" s="17" t="str">
        <f>MID(B443,8,1)</f>
        <v>や</v>
      </c>
      <c r="L443" s="17" t="str">
        <f>MID(B443,9,1)</f>
        <v/>
      </c>
      <c r="M443" s="17" t="str">
        <f>MID(B443,10,1)</f>
        <v/>
      </c>
      <c r="N443" s="18" t="str">
        <f>MID(B443,11,1)</f>
        <v/>
      </c>
    </row>
    <row r="444" spans="1:14" ht="37.5" customHeight="1" x14ac:dyDescent="0.15">
      <c r="A444">
        <v>2</v>
      </c>
      <c r="B444" s="10"/>
      <c r="C444" s="12" t="s">
        <v>3131</v>
      </c>
      <c r="D444" s="13" t="s">
        <v>210</v>
      </c>
      <c r="E444" s="14"/>
      <c r="F444" s="14"/>
      <c r="G444" s="14"/>
      <c r="H444" s="14"/>
      <c r="I444" s="14"/>
      <c r="J444" s="14"/>
      <c r="K444" s="14"/>
      <c r="L444" s="14"/>
      <c r="M444" s="14"/>
      <c r="N444" s="15"/>
    </row>
    <row r="445" spans="1:14" ht="37.5" customHeight="1" x14ac:dyDescent="0.15">
      <c r="A445">
        <v>2</v>
      </c>
      <c r="B445" s="10" t="s">
        <v>106</v>
      </c>
      <c r="C445" s="11" t="s">
        <v>975</v>
      </c>
      <c r="D445" s="16" t="str">
        <f>MID(B445,1,1)</f>
        <v>よ</v>
      </c>
      <c r="E445" s="17" t="str">
        <f>MID(B445,2,1)</f>
        <v>い</v>
      </c>
      <c r="F445" s="17" t="str">
        <f>MID(B445,3,1)</f>
        <v>方</v>
      </c>
      <c r="G445" s="17" t="str">
        <f>MID(B445,4,1)</f>
        <v>ほ</v>
      </c>
      <c r="H445" s="17" t="str">
        <f>MID(B445,5,1)</f>
        <v>う</v>
      </c>
      <c r="I445" s="17" t="str">
        <f>MID(B445,6,1)</f>
        <v>を</v>
      </c>
      <c r="J445" s="17" t="str">
        <f>MID(B445,7,1)</f>
        <v>お</v>
      </c>
      <c r="K445" s="17" t="str">
        <f>MID(B445,8,1)</f>
        <v>も</v>
      </c>
      <c r="L445" s="17" t="str">
        <f>MID(B445,9,1)</f>
        <v>い</v>
      </c>
      <c r="M445" s="17" t="str">
        <f>MID(B445,10,1)</f>
        <v>つ</v>
      </c>
      <c r="N445" s="18" t="str">
        <f>MID(B445,11,1)</f>
        <v>く</v>
      </c>
    </row>
    <row r="446" spans="1:14" ht="37.5" customHeight="1" x14ac:dyDescent="0.15">
      <c r="A446">
        <v>2</v>
      </c>
      <c r="B446" s="10"/>
      <c r="C446" s="12" t="s">
        <v>3132</v>
      </c>
      <c r="D446" s="13"/>
      <c r="E446" s="14"/>
      <c r="F446" s="14" t="s">
        <v>5418</v>
      </c>
      <c r="G446" s="14"/>
      <c r="H446" s="14"/>
      <c r="I446" s="14"/>
      <c r="J446" s="14"/>
      <c r="K446" s="14"/>
      <c r="L446" s="14"/>
      <c r="M446" s="14"/>
      <c r="N446" s="15"/>
    </row>
    <row r="447" spans="1:14" ht="37.5" customHeight="1" x14ac:dyDescent="0.15">
      <c r="A447">
        <v>2</v>
      </c>
      <c r="B447" s="10" t="s">
        <v>107</v>
      </c>
      <c r="C447" s="11" t="s">
        <v>2884</v>
      </c>
      <c r="D447" s="16" t="str">
        <f>MID(B447,1,1)</f>
        <v>北</v>
      </c>
      <c r="E447" s="17" t="str">
        <f>MID(B447,2,1)</f>
        <v>の</v>
      </c>
      <c r="F447" s="17" t="str">
        <f>MID(B447,3,1)</f>
        <v>く</v>
      </c>
      <c r="G447" s="17" t="str">
        <f>MID(B447,4,1)</f>
        <v>に</v>
      </c>
      <c r="H447" s="17" t="str">
        <f>MID(B447,5,1)</f>
        <v>・</v>
      </c>
      <c r="I447" s="17" t="str">
        <f>MID(B447,6,1)</f>
        <v>み</v>
      </c>
      <c r="J447" s="17" t="str">
        <f>MID(B447,7,1)</f>
        <v>な</v>
      </c>
      <c r="K447" s="17" t="str">
        <f>MID(B447,8,1)</f>
        <v>み</v>
      </c>
      <c r="L447" s="17" t="str">
        <f>MID(B447,9,1)</f>
        <v>の</v>
      </c>
      <c r="M447" s="17" t="str">
        <f>MID(B447,10,1)</f>
        <v>く</v>
      </c>
      <c r="N447" s="18" t="str">
        <f>MID(B447,11,1)</f>
        <v>に</v>
      </c>
    </row>
    <row r="448" spans="1:14" ht="37.5" customHeight="1" x14ac:dyDescent="0.15">
      <c r="A448">
        <v>2</v>
      </c>
      <c r="B448" s="10"/>
      <c r="C448" s="12" t="s">
        <v>3133</v>
      </c>
      <c r="D448" s="13" t="s">
        <v>5416</v>
      </c>
      <c r="E448" s="14"/>
      <c r="F448" s="14"/>
      <c r="G448" s="14"/>
      <c r="H448" s="14"/>
      <c r="I448" s="14"/>
      <c r="J448" s="14"/>
      <c r="K448" s="14"/>
      <c r="L448" s="14"/>
      <c r="M448" s="14"/>
      <c r="N448" s="15"/>
    </row>
    <row r="449" spans="1:14" ht="37.5" customHeight="1" x14ac:dyDescent="0.15">
      <c r="A449">
        <v>2</v>
      </c>
      <c r="B449" s="10" t="s">
        <v>108</v>
      </c>
      <c r="C449" s="11" t="s">
        <v>976</v>
      </c>
      <c r="D449" s="16" t="str">
        <f>MID(B449,1,1)</f>
        <v>休</v>
      </c>
      <c r="E449" s="17" t="str">
        <f>MID(B449,2,1)</f>
        <v>ま</v>
      </c>
      <c r="F449" s="17" t="str">
        <f>MID(B449,3,1)</f>
        <v>ず</v>
      </c>
      <c r="G449" s="17" t="str">
        <f>MID(B449,4,1)</f>
        <v>に</v>
      </c>
      <c r="H449" s="17" t="str">
        <f>MID(B449,5,1)</f>
        <v>毎</v>
      </c>
      <c r="I449" s="17" t="str">
        <f>MID(B449,6,1)</f>
        <v>日</v>
      </c>
      <c r="J449" s="17" t="str">
        <f>MID(B449,7,1)</f>
        <v>学</v>
      </c>
      <c r="K449" s="17" t="str">
        <f>MID(B449,8,1)</f>
        <v>校</v>
      </c>
      <c r="L449" s="17" t="str">
        <f>MID(B449,9,1)</f>
        <v>に</v>
      </c>
      <c r="M449" s="17" t="str">
        <f>MID(B449,10,1)</f>
        <v>い</v>
      </c>
      <c r="N449" s="18" t="str">
        <f>MID(B449,11,1)</f>
        <v>く</v>
      </c>
    </row>
    <row r="450" spans="1:14" ht="37.5" customHeight="1" x14ac:dyDescent="0.15">
      <c r="A450">
        <v>2</v>
      </c>
      <c r="B450" s="10"/>
      <c r="C450" s="12" t="s">
        <v>1461</v>
      </c>
      <c r="D450" s="13" t="s">
        <v>528</v>
      </c>
      <c r="E450" s="14"/>
      <c r="F450" s="14"/>
      <c r="G450" s="14"/>
      <c r="H450" s="14" t="s">
        <v>5421</v>
      </c>
      <c r="I450" s="14" t="s">
        <v>3113</v>
      </c>
      <c r="J450" s="14" t="s">
        <v>5425</v>
      </c>
      <c r="K450" s="14" t="s">
        <v>172</v>
      </c>
      <c r="L450" s="14"/>
      <c r="M450" s="14"/>
      <c r="N450" s="15"/>
    </row>
    <row r="451" spans="1:14" ht="37.5" customHeight="1" x14ac:dyDescent="0.15">
      <c r="A451">
        <v>2</v>
      </c>
      <c r="B451" s="10" t="s">
        <v>2064</v>
      </c>
      <c r="C451" s="11" t="s">
        <v>2862</v>
      </c>
      <c r="D451" s="16" t="str">
        <f>MID(B451,1,1)</f>
        <v>年</v>
      </c>
      <c r="E451" s="17" t="str">
        <f>MID(B451,2,1)</f>
        <v>下</v>
      </c>
      <c r="F451" s="17" t="str">
        <f>MID(B451,3,1)</f>
        <v>は</v>
      </c>
      <c r="G451" s="17" t="str">
        <f>MID(B451,4,1)</f>
        <v>妹</v>
      </c>
      <c r="H451" s="17" t="str">
        <f>MID(B451,5,1)</f>
        <v>、</v>
      </c>
      <c r="I451" s="17" t="str">
        <f>MID(B451,6,1)</f>
        <v>年</v>
      </c>
      <c r="J451" s="17" t="str">
        <f>MID(B451,7,1)</f>
        <v>上</v>
      </c>
      <c r="K451" s="17" t="str">
        <f>MID(B451,8,1)</f>
        <v>は</v>
      </c>
      <c r="L451" s="17" t="str">
        <f>MID(B451,9,1)</f>
        <v>あ</v>
      </c>
      <c r="M451" s="17" t="str">
        <f>MID(B451,10,1)</f>
        <v>ね</v>
      </c>
      <c r="N451" s="18" t="str">
        <f>MID(B451,11,1)</f>
        <v/>
      </c>
    </row>
    <row r="452" spans="1:14" ht="37.5" customHeight="1" x14ac:dyDescent="0.15">
      <c r="A452">
        <v>2</v>
      </c>
      <c r="B452" s="10"/>
      <c r="C452" s="12" t="s">
        <v>1462</v>
      </c>
      <c r="D452" s="13" t="s">
        <v>1741</v>
      </c>
      <c r="E452" s="14" t="s">
        <v>2065</v>
      </c>
      <c r="F452" s="14"/>
      <c r="G452" s="14" t="s">
        <v>2066</v>
      </c>
      <c r="H452" s="14"/>
      <c r="I452" s="14" t="s">
        <v>2067</v>
      </c>
      <c r="J452" s="14" t="s">
        <v>2068</v>
      </c>
      <c r="K452" s="14"/>
      <c r="L452" s="14"/>
      <c r="M452" s="14"/>
      <c r="N452" s="15"/>
    </row>
    <row r="453" spans="1:14" ht="37.5" customHeight="1" x14ac:dyDescent="0.15">
      <c r="A453">
        <v>2</v>
      </c>
      <c r="B453" s="10" t="s">
        <v>5403</v>
      </c>
      <c r="C453" s="11" t="s">
        <v>977</v>
      </c>
      <c r="D453" s="16" t="str">
        <f>MID(B453,1,1)</f>
        <v>千</v>
      </c>
      <c r="E453" s="17" t="str">
        <f>MID(B453,2,1)</f>
        <v>円</v>
      </c>
      <c r="F453" s="17" t="str">
        <f>MID(B453,3,1)</f>
        <v>が</v>
      </c>
      <c r="G453" s="17" t="str">
        <f>MID(B453,4,1)</f>
        <v>十</v>
      </c>
      <c r="H453" s="17" t="str">
        <f>MID(B453,5,1)</f>
        <v>ま</v>
      </c>
      <c r="I453" s="17" t="str">
        <f>MID(B453,6,1)</f>
        <v>い</v>
      </c>
      <c r="J453" s="17" t="str">
        <f>MID(B453,7,1)</f>
        <v>で</v>
      </c>
      <c r="K453" s="17" t="str">
        <f>MID(B453,8,1)</f>
        <v>一</v>
      </c>
      <c r="L453" s="17" t="str">
        <f>MID(B453,9,1)</f>
        <v>万</v>
      </c>
      <c r="M453" s="17" t="str">
        <f>MID(B453,10,1)</f>
        <v>円</v>
      </c>
      <c r="N453" s="18" t="str">
        <f>MID(B453,11,1)</f>
        <v/>
      </c>
    </row>
    <row r="454" spans="1:14" ht="37.5" customHeight="1" x14ac:dyDescent="0.15">
      <c r="A454">
        <v>2</v>
      </c>
      <c r="B454" s="10"/>
      <c r="C454" s="12" t="s">
        <v>1463</v>
      </c>
      <c r="D454" s="13" t="s">
        <v>110</v>
      </c>
      <c r="E454" s="14" t="s">
        <v>111</v>
      </c>
      <c r="F454" s="14"/>
      <c r="G454" s="14" t="s">
        <v>5419</v>
      </c>
      <c r="H454" s="14"/>
      <c r="I454" s="14"/>
      <c r="J454" s="14"/>
      <c r="K454" s="14" t="s">
        <v>112</v>
      </c>
      <c r="L454" s="14" t="s">
        <v>113</v>
      </c>
      <c r="M454" s="14" t="s">
        <v>111</v>
      </c>
      <c r="N454" s="15"/>
    </row>
    <row r="455" spans="1:14" ht="37.5" customHeight="1" x14ac:dyDescent="0.15">
      <c r="A455">
        <v>2</v>
      </c>
      <c r="B455" s="10" t="s">
        <v>114</v>
      </c>
      <c r="C455" s="11" t="s">
        <v>978</v>
      </c>
      <c r="D455" s="16" t="str">
        <f>MID(B455,1,1)</f>
        <v>明</v>
      </c>
      <c r="E455" s="17" t="str">
        <f>MID(B455,2,1)</f>
        <v>る</v>
      </c>
      <c r="F455" s="17" t="str">
        <f>MID(B455,3,1)</f>
        <v>い</v>
      </c>
      <c r="G455" s="17" t="str">
        <f>MID(B455,4,1)</f>
        <v>・</v>
      </c>
      <c r="H455" s="17" t="str">
        <f>MID(B455,5,1)</f>
        <v>く</v>
      </c>
      <c r="I455" s="17" t="str">
        <f>MID(B455,6,1)</f>
        <v>ら</v>
      </c>
      <c r="J455" s="17" t="str">
        <f>MID(B455,7,1)</f>
        <v>い</v>
      </c>
      <c r="K455" s="17" t="str">
        <f>MID(B455,8,1)</f>
        <v/>
      </c>
      <c r="L455" s="17" t="str">
        <f>MID(B455,9,1)</f>
        <v/>
      </c>
      <c r="M455" s="17" t="str">
        <f>MID(B455,10,1)</f>
        <v/>
      </c>
      <c r="N455" s="18" t="str">
        <f>MID(B455,11,1)</f>
        <v/>
      </c>
    </row>
    <row r="456" spans="1:14" ht="37.5" customHeight="1" x14ac:dyDescent="0.15">
      <c r="A456">
        <v>2</v>
      </c>
      <c r="B456" s="10"/>
      <c r="C456" s="12" t="s">
        <v>1464</v>
      </c>
      <c r="D456" s="13" t="s">
        <v>316</v>
      </c>
      <c r="E456" s="14"/>
      <c r="F456" s="14"/>
      <c r="G456" s="14"/>
      <c r="H456" s="14"/>
      <c r="I456" s="14"/>
      <c r="J456" s="14"/>
      <c r="K456" s="14"/>
      <c r="L456" s="14"/>
      <c r="M456" s="14"/>
      <c r="N456" s="15"/>
    </row>
    <row r="457" spans="1:14" ht="37.5" customHeight="1" x14ac:dyDescent="0.15">
      <c r="A457">
        <v>2</v>
      </c>
      <c r="B457" s="10" t="s">
        <v>5404</v>
      </c>
      <c r="C457" s="11" t="s">
        <v>979</v>
      </c>
      <c r="D457" s="16" t="str">
        <f>MID(B457,1,1)</f>
        <v>と</v>
      </c>
      <c r="E457" s="17" t="str">
        <f>MID(B457,2,1)</f>
        <v>り</v>
      </c>
      <c r="F457" s="17" t="str">
        <f>MID(B457,3,1)</f>
        <v>の</v>
      </c>
      <c r="G457" s="17" t="str">
        <f>MID(B457,4,1)</f>
        <v>き</v>
      </c>
      <c r="H457" s="17" t="str">
        <f>MID(B457,5,1)</f>
        <v>れ</v>
      </c>
      <c r="I457" s="17" t="str">
        <f>MID(B457,6,1)</f>
        <v>い</v>
      </c>
      <c r="J457" s="17" t="str">
        <f>MID(B457,7,1)</f>
        <v>な</v>
      </c>
      <c r="K457" s="17" t="str">
        <f>MID(B457,8,1)</f>
        <v>鳴</v>
      </c>
      <c r="L457" s="17" t="str">
        <f>MID(B457,9,1)</f>
        <v>き</v>
      </c>
      <c r="M457" s="17" t="str">
        <f>MID(B457,10,1)</f>
        <v>ご</v>
      </c>
      <c r="N457" s="18" t="str">
        <f>MID(B457,11,1)</f>
        <v>え</v>
      </c>
    </row>
    <row r="458" spans="1:14" ht="37.5" customHeight="1" x14ac:dyDescent="0.15">
      <c r="A458">
        <v>2</v>
      </c>
      <c r="B458" s="10"/>
      <c r="C458" s="12" t="s">
        <v>1465</v>
      </c>
      <c r="D458" s="13"/>
      <c r="E458" s="14"/>
      <c r="F458" s="14"/>
      <c r="G458" s="14"/>
      <c r="H458" s="14"/>
      <c r="I458" s="14"/>
      <c r="J458" s="14"/>
      <c r="K458" s="14" t="s">
        <v>5427</v>
      </c>
      <c r="L458" s="14"/>
      <c r="M458" s="14"/>
      <c r="N458" s="15"/>
    </row>
    <row r="459" spans="1:14" ht="37.5" customHeight="1" x14ac:dyDescent="0.15">
      <c r="A459">
        <v>2</v>
      </c>
      <c r="B459" s="10" t="s">
        <v>5405</v>
      </c>
      <c r="C459" s="11" t="s">
        <v>1652</v>
      </c>
      <c r="D459" s="16" t="str">
        <f>MID(B459,1,1)</f>
        <v>毛</v>
      </c>
      <c r="E459" s="17" t="str">
        <f>MID(B459,2,1)</f>
        <v>糸</v>
      </c>
      <c r="F459" s="17" t="str">
        <f>MID(B459,3,1)</f>
        <v>で</v>
      </c>
      <c r="G459" s="17" t="str">
        <f>MID(B459,4,1)</f>
        <v>セ</v>
      </c>
      <c r="H459" s="17" t="str">
        <f>MID(B459,5,1)</f>
        <v>ー</v>
      </c>
      <c r="I459" s="17" t="str">
        <f>MID(B459,6,1)</f>
        <v>タ</v>
      </c>
      <c r="J459" s="17" t="str">
        <f>MID(B459,7,1)</f>
        <v>ー</v>
      </c>
      <c r="K459" s="17" t="str">
        <f>MID(B459,8,1)</f>
        <v>を</v>
      </c>
      <c r="L459" s="17" t="str">
        <f>MID(B459,9,1)</f>
        <v>あ</v>
      </c>
      <c r="M459" s="17" t="str">
        <f>MID(B459,10,1)</f>
        <v>む</v>
      </c>
      <c r="N459" s="18" t="str">
        <f>MID(B459,11,1)</f>
        <v/>
      </c>
    </row>
    <row r="460" spans="1:14" ht="37.5" customHeight="1" x14ac:dyDescent="0.15">
      <c r="A460">
        <v>2</v>
      </c>
      <c r="B460" s="10"/>
      <c r="C460" s="12" t="s">
        <v>1466</v>
      </c>
      <c r="D460" s="13" t="s">
        <v>115</v>
      </c>
      <c r="E460" s="14" t="s">
        <v>230</v>
      </c>
      <c r="F460" s="14"/>
      <c r="G460" s="14"/>
      <c r="H460" s="14"/>
      <c r="I460" s="14"/>
      <c r="J460" s="14"/>
      <c r="K460" s="14"/>
      <c r="L460" s="14"/>
      <c r="M460" s="14"/>
      <c r="N460" s="15"/>
    </row>
    <row r="461" spans="1:14" ht="37.5" customHeight="1" x14ac:dyDescent="0.15">
      <c r="A461">
        <v>2</v>
      </c>
      <c r="B461" s="10" t="s">
        <v>2069</v>
      </c>
      <c r="C461" s="11" t="s">
        <v>1644</v>
      </c>
      <c r="D461" s="16" t="str">
        <f>MID(B461,1,1)</f>
        <v>正</v>
      </c>
      <c r="E461" s="17" t="str">
        <f>MID(B461,2,1)</f>
        <v>門</v>
      </c>
      <c r="F461" s="17" t="str">
        <f>MID(B461,3,1)</f>
        <v>か</v>
      </c>
      <c r="G461" s="17" t="str">
        <f>MID(B461,4,1)</f>
        <v>ら</v>
      </c>
      <c r="H461" s="17" t="str">
        <f>MID(B461,5,1)</f>
        <v>学</v>
      </c>
      <c r="I461" s="17" t="str">
        <f>MID(B461,6,1)</f>
        <v>校</v>
      </c>
      <c r="J461" s="17" t="str">
        <f>MID(B461,7,1)</f>
        <v>に</v>
      </c>
      <c r="K461" s="17" t="str">
        <f>MID(B461,8,1)</f>
        <v>入</v>
      </c>
      <c r="L461" s="17" t="str">
        <f>MID(B461,9,1)</f>
        <v>る</v>
      </c>
      <c r="M461" s="17" t="str">
        <f>MID(B461,10,1)</f>
        <v/>
      </c>
      <c r="N461" s="18" t="str">
        <f>MID(B461,11,1)</f>
        <v/>
      </c>
    </row>
    <row r="462" spans="1:14" ht="37.5" customHeight="1" x14ac:dyDescent="0.15">
      <c r="A462">
        <v>2</v>
      </c>
      <c r="B462" s="10"/>
      <c r="C462" s="12" t="s">
        <v>3124</v>
      </c>
      <c r="D462" s="13" t="s">
        <v>124</v>
      </c>
      <c r="E462" s="14" t="s">
        <v>5571</v>
      </c>
      <c r="F462" s="14"/>
      <c r="G462" s="14"/>
      <c r="H462" s="14" t="s">
        <v>983</v>
      </c>
      <c r="I462" s="14" t="s">
        <v>5572</v>
      </c>
      <c r="J462" s="14"/>
      <c r="K462" s="14" t="s">
        <v>5573</v>
      </c>
      <c r="L462" s="14"/>
      <c r="M462" s="14"/>
      <c r="N462" s="15"/>
    </row>
    <row r="463" spans="1:14" ht="37.5" customHeight="1" x14ac:dyDescent="0.15">
      <c r="A463">
        <v>2</v>
      </c>
      <c r="B463" s="10" t="s">
        <v>123</v>
      </c>
      <c r="C463" s="11" t="s">
        <v>980</v>
      </c>
      <c r="D463" s="16" t="str">
        <f>MID(B463,1,1)</f>
        <v>く</v>
      </c>
      <c r="E463" s="17" t="str">
        <f>MID(B463,2,1)</f>
        <v>ら</v>
      </c>
      <c r="F463" s="17" t="str">
        <f>MID(B463,3,1)</f>
        <v>い</v>
      </c>
      <c r="G463" s="17" t="str">
        <f>MID(B463,4,1)</f>
        <v>夜</v>
      </c>
      <c r="H463" s="17" t="str">
        <f>MID(B463,5,1)</f>
        <v>・</v>
      </c>
      <c r="I463" s="17" t="str">
        <f>MID(B463,6,1)</f>
        <v>あ</v>
      </c>
      <c r="J463" s="17" t="str">
        <f>MID(B463,7,1)</f>
        <v>か</v>
      </c>
      <c r="K463" s="17" t="str">
        <f>MID(B463,8,1)</f>
        <v>る</v>
      </c>
      <c r="L463" s="17" t="str">
        <f>MID(B463,9,1)</f>
        <v>い</v>
      </c>
      <c r="M463" s="17" t="str">
        <f>MID(B463,10,1)</f>
        <v>ひ</v>
      </c>
      <c r="N463" s="18" t="str">
        <f>MID(B463,11,1)</f>
        <v>る</v>
      </c>
    </row>
    <row r="464" spans="1:14" ht="37.5" customHeight="1" x14ac:dyDescent="0.15">
      <c r="A464">
        <v>2</v>
      </c>
      <c r="B464" s="10"/>
      <c r="C464" s="12" t="s">
        <v>1467</v>
      </c>
      <c r="D464" s="13"/>
      <c r="E464" s="14"/>
      <c r="F464" s="14"/>
      <c r="G464" s="14" t="s">
        <v>5574</v>
      </c>
      <c r="H464" s="14"/>
      <c r="I464" s="14"/>
      <c r="J464" s="14"/>
      <c r="K464" s="14"/>
      <c r="L464" s="14"/>
      <c r="M464" s="14"/>
      <c r="N464" s="15"/>
    </row>
    <row r="465" spans="1:14" ht="37.5" customHeight="1" x14ac:dyDescent="0.15">
      <c r="A465">
        <v>2</v>
      </c>
      <c r="B465" s="10" t="s">
        <v>116</v>
      </c>
      <c r="C465" s="11" t="s">
        <v>981</v>
      </c>
      <c r="D465" s="16" t="str">
        <f>MID(B465,1,1)</f>
        <v>野</v>
      </c>
      <c r="E465" s="17" t="str">
        <f>MID(B465,2,1)</f>
        <v>は</v>
      </c>
      <c r="F465" s="17" t="str">
        <f>MID(B465,3,1)</f>
        <v>ら</v>
      </c>
      <c r="G465" s="17" t="str">
        <f>MID(B465,4,1)</f>
        <v>で</v>
      </c>
      <c r="H465" s="17" t="str">
        <f>MID(B465,5,1)</f>
        <v>虫</v>
      </c>
      <c r="I465" s="17" t="str">
        <f>MID(B465,6,1)</f>
        <v>と</v>
      </c>
      <c r="J465" s="17" t="str">
        <f>MID(B465,7,1)</f>
        <v>り</v>
      </c>
      <c r="K465" s="17" t="str">
        <f>MID(B465,8,1)</f>
        <v>を</v>
      </c>
      <c r="L465" s="17" t="str">
        <f>MID(B465,9,1)</f>
        <v>す</v>
      </c>
      <c r="M465" s="17" t="str">
        <f>MID(B465,10,1)</f>
        <v>る</v>
      </c>
      <c r="N465" s="18" t="str">
        <f>MID(B465,11,1)</f>
        <v/>
      </c>
    </row>
    <row r="466" spans="1:14" ht="37.5" customHeight="1" x14ac:dyDescent="0.15">
      <c r="A466">
        <v>2</v>
      </c>
      <c r="B466" s="10"/>
      <c r="C466" s="12" t="s">
        <v>1468</v>
      </c>
      <c r="D466" s="13" t="s">
        <v>117</v>
      </c>
      <c r="E466" s="14"/>
      <c r="F466" s="14"/>
      <c r="G466" s="14"/>
      <c r="H466" s="14" t="s">
        <v>5575</v>
      </c>
      <c r="I466" s="14"/>
      <c r="J466" s="14"/>
      <c r="K466" s="14"/>
      <c r="L466" s="14"/>
      <c r="M466" s="14"/>
      <c r="N466" s="15"/>
    </row>
    <row r="467" spans="1:14" ht="37.5" customHeight="1" x14ac:dyDescent="0.15">
      <c r="A467">
        <v>2</v>
      </c>
      <c r="B467" s="10" t="s">
        <v>5431</v>
      </c>
      <c r="C467" s="11" t="s">
        <v>543</v>
      </c>
      <c r="D467" s="16" t="str">
        <f>MID(B467,1,1)</f>
        <v>友</v>
      </c>
      <c r="E467" s="17" t="str">
        <f>MID(B467,2,1)</f>
        <v>だ</v>
      </c>
      <c r="F467" s="17" t="str">
        <f>MID(B467,3,1)</f>
        <v>ち</v>
      </c>
      <c r="G467" s="17" t="str">
        <f>MID(B467,4,1)</f>
        <v>百</v>
      </c>
      <c r="H467" s="17" t="str">
        <f>MID(B467,5,1)</f>
        <v>人</v>
      </c>
      <c r="I467" s="17" t="str">
        <f>MID(B467,6,1)</f>
        <v>で</v>
      </c>
      <c r="J467" s="17" t="str">
        <f>MID(B467,7,1)</f>
        <v>き</v>
      </c>
      <c r="K467" s="17" t="str">
        <f>MID(B467,8,1)</f>
        <v>る</v>
      </c>
      <c r="L467" s="17" t="str">
        <f>MID(B467,9,1)</f>
        <v>か</v>
      </c>
      <c r="M467" s="17" t="str">
        <f>MID(B467,10,1)</f>
        <v>な</v>
      </c>
      <c r="N467" s="18" t="str">
        <f>MID(B467,11,1)</f>
        <v>あ</v>
      </c>
    </row>
    <row r="468" spans="1:14" ht="37.5" customHeight="1" x14ac:dyDescent="0.15">
      <c r="A468">
        <v>2</v>
      </c>
      <c r="B468" s="10"/>
      <c r="C468" s="12" t="s">
        <v>1469</v>
      </c>
      <c r="D468" s="13" t="s">
        <v>119</v>
      </c>
      <c r="E468" s="14"/>
      <c r="F468" s="14"/>
      <c r="G468" s="14" t="s">
        <v>5576</v>
      </c>
      <c r="H468" s="14" t="s">
        <v>120</v>
      </c>
      <c r="I468" s="14"/>
      <c r="J468" s="14"/>
      <c r="K468" s="14"/>
      <c r="L468" s="14"/>
      <c r="M468" s="14"/>
      <c r="N468" s="15"/>
    </row>
    <row r="469" spans="1:14" ht="37.5" customHeight="1" x14ac:dyDescent="0.15">
      <c r="A469">
        <v>2</v>
      </c>
      <c r="B469" s="10" t="s">
        <v>5432</v>
      </c>
      <c r="C469" s="11" t="s">
        <v>982</v>
      </c>
      <c r="D469" s="16" t="str">
        <f>MID(B469,1,1)</f>
        <v>火</v>
      </c>
      <c r="E469" s="17" t="str">
        <f>MID(B469,2,1)</f>
        <v>の</v>
      </c>
      <c r="F469" s="17" t="str">
        <f>MID(B469,3,1)</f>
        <v>用</v>
      </c>
      <c r="G469" s="17" t="str">
        <f>MID(B469,4,1)</f>
        <v>じ</v>
      </c>
      <c r="H469" s="17" t="str">
        <f>MID(B469,5,1)</f>
        <v>ん</v>
      </c>
      <c r="I469" s="17" t="str">
        <f>MID(B469,6,1)</f>
        <v/>
      </c>
      <c r="J469" s="17" t="str">
        <f>MID(B469,7,1)</f>
        <v/>
      </c>
      <c r="K469" s="17" t="str">
        <f>MID(B469,8,1)</f>
        <v/>
      </c>
      <c r="L469" s="17" t="str">
        <f>MID(B469,9,1)</f>
        <v/>
      </c>
      <c r="M469" s="17" t="str">
        <f>MID(B469,10,1)</f>
        <v/>
      </c>
      <c r="N469" s="18" t="str">
        <f>MID(B469,11,1)</f>
        <v/>
      </c>
    </row>
    <row r="470" spans="1:14" ht="37.5" customHeight="1" x14ac:dyDescent="0.15">
      <c r="A470">
        <v>2</v>
      </c>
      <c r="B470" s="10"/>
      <c r="C470" s="12" t="s">
        <v>1470</v>
      </c>
      <c r="D470" s="13" t="s">
        <v>5577</v>
      </c>
      <c r="E470" s="14"/>
      <c r="F470" s="14" t="s">
        <v>121</v>
      </c>
      <c r="G470" s="14"/>
      <c r="H470" s="14"/>
      <c r="I470" s="14"/>
      <c r="J470" s="14"/>
      <c r="K470" s="14"/>
      <c r="L470" s="14"/>
      <c r="M470" s="14"/>
      <c r="N470" s="15"/>
    </row>
    <row r="471" spans="1:14" ht="37.5" customHeight="1" x14ac:dyDescent="0.15">
      <c r="A471">
        <v>2</v>
      </c>
      <c r="B471" s="10" t="s">
        <v>5433</v>
      </c>
      <c r="C471" s="11" t="s">
        <v>3100</v>
      </c>
      <c r="D471" s="16" t="str">
        <f>MID(B471,1,1)</f>
        <v>日</v>
      </c>
      <c r="E471" s="17" t="str">
        <f>MID(B471,2,1)</f>
        <v>曜</v>
      </c>
      <c r="F471" s="17" t="str">
        <f>MID(B471,3,1)</f>
        <v>日</v>
      </c>
      <c r="G471" s="17" t="str">
        <f>MID(B471,4,1)</f>
        <v>の</v>
      </c>
      <c r="H471" s="17" t="str">
        <f>MID(B471,5,1)</f>
        <v>つ</v>
      </c>
      <c r="I471" s="17" t="str">
        <f>MID(B471,6,1)</f>
        <v>ぎ</v>
      </c>
      <c r="J471" s="17" t="str">
        <f>MID(B471,7,1)</f>
        <v>は</v>
      </c>
      <c r="K471" s="17" t="str">
        <f>MID(B471,8,1)</f>
        <v>、</v>
      </c>
      <c r="L471" s="17" t="str">
        <f>MID(B471,9,1)</f>
        <v>月</v>
      </c>
      <c r="M471" s="17" t="str">
        <f>MID(B471,10,1)</f>
        <v>曜</v>
      </c>
      <c r="N471" s="18" t="str">
        <f>MID(B471,11,1)</f>
        <v>日</v>
      </c>
    </row>
    <row r="472" spans="1:14" ht="37.5" customHeight="1" x14ac:dyDescent="0.15">
      <c r="A472">
        <v>2</v>
      </c>
      <c r="B472" s="10"/>
      <c r="C472" s="12" t="s">
        <v>1471</v>
      </c>
      <c r="D472" s="13" t="s">
        <v>267</v>
      </c>
      <c r="E472" s="14" t="s">
        <v>5578</v>
      </c>
      <c r="F472" s="14" t="s">
        <v>5579</v>
      </c>
      <c r="G472" s="14"/>
      <c r="H472" s="14"/>
      <c r="I472" s="14"/>
      <c r="J472" s="14"/>
      <c r="K472" s="14"/>
      <c r="L472" s="14" t="s">
        <v>5580</v>
      </c>
      <c r="M472" s="14" t="s">
        <v>5581</v>
      </c>
      <c r="N472" s="15" t="s">
        <v>122</v>
      </c>
    </row>
    <row r="473" spans="1:14" ht="37.5" customHeight="1" x14ac:dyDescent="0.15">
      <c r="A473">
        <v>2</v>
      </c>
      <c r="B473" s="10" t="s">
        <v>5434</v>
      </c>
      <c r="C473" s="11" t="s">
        <v>984</v>
      </c>
      <c r="D473" s="16" t="str">
        <f>MID(B473,1,1)</f>
        <v>学</v>
      </c>
      <c r="E473" s="17" t="str">
        <f>MID(B473,2,1)</f>
        <v>校</v>
      </c>
      <c r="F473" s="17" t="str">
        <f>MID(B473,3,1)</f>
        <v>に</v>
      </c>
      <c r="G473" s="17" t="str">
        <f>MID(B473,4,1)</f>
        <v>来</v>
      </c>
      <c r="H473" s="17" t="str">
        <f>MID(B473,5,1)</f>
        <v>る</v>
      </c>
      <c r="I473" s="17" t="str">
        <f>MID(B473,6,1)</f>
        <v>人</v>
      </c>
      <c r="J473" s="17" t="str">
        <f>MID(B473,7,1)</f>
        <v>、</v>
      </c>
      <c r="K473" s="17" t="str">
        <f>MID(B473,8,1)</f>
        <v>か</v>
      </c>
      <c r="L473" s="17" t="str">
        <f>MID(B473,9,1)</f>
        <v>え</v>
      </c>
      <c r="M473" s="17" t="str">
        <f>MID(B473,10,1)</f>
        <v>る</v>
      </c>
      <c r="N473" s="18" t="str">
        <f>MID(B473,11,1)</f>
        <v>人</v>
      </c>
    </row>
    <row r="474" spans="1:14" ht="37.5" customHeight="1" x14ac:dyDescent="0.15">
      <c r="A474">
        <v>2</v>
      </c>
      <c r="B474" s="10"/>
      <c r="C474" s="12" t="s">
        <v>1472</v>
      </c>
      <c r="D474" s="13" t="s">
        <v>983</v>
      </c>
      <c r="E474" s="14" t="s">
        <v>172</v>
      </c>
      <c r="F474" s="14"/>
      <c r="G474" s="14" t="s">
        <v>1039</v>
      </c>
      <c r="H474" s="14"/>
      <c r="I474" s="14" t="s">
        <v>953</v>
      </c>
      <c r="J474" s="14"/>
      <c r="K474" s="14"/>
      <c r="L474" s="14"/>
      <c r="M474" s="14"/>
      <c r="N474" s="15" t="s">
        <v>953</v>
      </c>
    </row>
    <row r="475" spans="1:14" ht="37.5" customHeight="1" x14ac:dyDescent="0.15">
      <c r="A475">
        <v>2</v>
      </c>
      <c r="B475" s="10" t="s">
        <v>2070</v>
      </c>
      <c r="C475" s="11" t="s">
        <v>985</v>
      </c>
      <c r="D475" s="16" t="str">
        <f>MID(B475,1,1)</f>
        <v>ふ</v>
      </c>
      <c r="E475" s="17" t="str">
        <f>MID(B475,2,1)</f>
        <v>る</v>
      </c>
      <c r="F475" s="17" t="str">
        <f>MID(B475,3,1)</f>
        <v>里</v>
      </c>
      <c r="G475" s="17" t="str">
        <f>MID(B475,4,1)</f>
        <v>で</v>
      </c>
      <c r="H475" s="17" t="str">
        <f>MID(B475,5,1)</f>
        <v>里</v>
      </c>
      <c r="I475" s="17" t="str">
        <f>MID(B475,6,1)</f>
        <v>い</v>
      </c>
      <c r="J475" s="17" t="str">
        <f>MID(B475,7,1)</f>
        <v>も</v>
      </c>
      <c r="K475" s="17" t="str">
        <f>MID(B475,8,1)</f>
        <v>を</v>
      </c>
      <c r="L475" s="17" t="str">
        <f>MID(B475,9,1)</f>
        <v>ほ</v>
      </c>
      <c r="M475" s="17" t="str">
        <f>MID(B475,10,1)</f>
        <v>る</v>
      </c>
      <c r="N475" s="18" t="str">
        <f>MID(B475,11,1)</f>
        <v/>
      </c>
    </row>
    <row r="476" spans="1:14" ht="37.5" customHeight="1" x14ac:dyDescent="0.15">
      <c r="A476">
        <v>2</v>
      </c>
      <c r="B476" s="10"/>
      <c r="C476" s="12" t="s">
        <v>1473</v>
      </c>
      <c r="D476" s="13"/>
      <c r="E476" s="14"/>
      <c r="F476" s="14" t="s">
        <v>863</v>
      </c>
      <c r="G476" s="14"/>
      <c r="H476" s="14" t="s">
        <v>863</v>
      </c>
      <c r="I476" s="14"/>
      <c r="J476" s="14"/>
      <c r="K476" s="14"/>
      <c r="L476" s="14"/>
      <c r="M476" s="14"/>
      <c r="N476" s="15"/>
    </row>
    <row r="477" spans="1:14" ht="37.5" customHeight="1" x14ac:dyDescent="0.15">
      <c r="A477">
        <v>2</v>
      </c>
      <c r="B477" s="10" t="s">
        <v>1804</v>
      </c>
      <c r="C477" s="11" t="s">
        <v>986</v>
      </c>
      <c r="D477" s="16" t="str">
        <f>MID(B477,1,1)</f>
        <v>お</v>
      </c>
      <c r="E477" s="17" t="str">
        <f>MID(B477,2,1)</f>
        <v>く</v>
      </c>
      <c r="F477" s="17" t="str">
        <f>MID(B477,3,1)</f>
        <v>れ</v>
      </c>
      <c r="G477" s="17" t="str">
        <f>MID(B477,4,1)</f>
        <v>た</v>
      </c>
      <c r="H477" s="17" t="str">
        <f>MID(B477,5,1)</f>
        <v>理</v>
      </c>
      <c r="I477" s="17" t="str">
        <f>MID(B477,6,1)</f>
        <v>ゆ</v>
      </c>
      <c r="J477" s="17" t="str">
        <f>MID(B477,7,1)</f>
        <v>う</v>
      </c>
      <c r="K477" s="17" t="str">
        <f>MID(B477,8,1)</f>
        <v>言</v>
      </c>
      <c r="L477" s="17" t="str">
        <f>MID(B477,9,1)</f>
        <v>う</v>
      </c>
      <c r="M477" s="17" t="str">
        <f>MID(B477,10,1)</f>
        <v/>
      </c>
      <c r="N477" s="18" t="str">
        <f>MID(B477,11,1)</f>
        <v/>
      </c>
    </row>
    <row r="478" spans="1:14" ht="37.5" customHeight="1" x14ac:dyDescent="0.15">
      <c r="A478">
        <v>2</v>
      </c>
      <c r="B478" s="10"/>
      <c r="C478" s="12" t="s">
        <v>1474</v>
      </c>
      <c r="D478" s="13"/>
      <c r="E478" s="14"/>
      <c r="F478" s="14"/>
      <c r="G478" s="14"/>
      <c r="H478" s="14" t="s">
        <v>668</v>
      </c>
      <c r="I478" s="14"/>
      <c r="J478" s="14"/>
      <c r="K478" s="14" t="s">
        <v>283</v>
      </c>
      <c r="L478" s="14"/>
      <c r="M478" s="14"/>
      <c r="N478" s="15"/>
    </row>
    <row r="479" spans="1:14" ht="37.5" customHeight="1" x14ac:dyDescent="0.15">
      <c r="A479">
        <v>2</v>
      </c>
      <c r="B479" s="10" t="s">
        <v>5435</v>
      </c>
      <c r="C479" s="11" t="s">
        <v>987</v>
      </c>
      <c r="D479" s="16" t="str">
        <f>MID(B479,1,1)</f>
        <v>先</v>
      </c>
      <c r="E479" s="17" t="str">
        <f>MID(B479,2,1)</f>
        <v>生</v>
      </c>
      <c r="F479" s="17" t="str">
        <f>MID(B479,3,1)</f>
        <v>の</v>
      </c>
      <c r="G479" s="17" t="str">
        <f>MID(B479,4,1)</f>
        <v>話</v>
      </c>
      <c r="H479" s="17" t="str">
        <f>MID(B479,5,1)</f>
        <v>を</v>
      </c>
      <c r="I479" s="17" t="str">
        <f>MID(B479,6,1)</f>
        <v>し</v>
      </c>
      <c r="J479" s="17" t="str">
        <f>MID(B479,7,1)</f>
        <v>っ</v>
      </c>
      <c r="K479" s="17" t="str">
        <f>MID(B479,8,1)</f>
        <v>か</v>
      </c>
      <c r="L479" s="17" t="str">
        <f>MID(B479,9,1)</f>
        <v>り</v>
      </c>
      <c r="M479" s="17" t="str">
        <f>MID(B479,10,1)</f>
        <v>き</v>
      </c>
      <c r="N479" s="18" t="str">
        <f>MID(B479,11,1)</f>
        <v>く</v>
      </c>
    </row>
    <row r="480" spans="1:14" ht="37.5" customHeight="1" x14ac:dyDescent="0.15">
      <c r="A480">
        <v>2</v>
      </c>
      <c r="B480" s="10"/>
      <c r="C480" s="12" t="s">
        <v>1475</v>
      </c>
      <c r="D480" s="13" t="s">
        <v>110</v>
      </c>
      <c r="E480" s="14" t="s">
        <v>124</v>
      </c>
      <c r="F480" s="14"/>
      <c r="G480" s="14" t="s">
        <v>5582</v>
      </c>
      <c r="H480" s="14"/>
      <c r="I480" s="14"/>
      <c r="J480" s="14"/>
      <c r="K480" s="14"/>
      <c r="L480" s="14"/>
      <c r="M480" s="14"/>
      <c r="N480" s="15"/>
    </row>
    <row r="481" spans="1:14" ht="37.5" customHeight="1" x14ac:dyDescent="0.15">
      <c r="A481">
        <v>3</v>
      </c>
      <c r="B481" s="10" t="s">
        <v>2071</v>
      </c>
      <c r="C481" s="11" t="s">
        <v>131</v>
      </c>
      <c r="D481" s="16" t="str">
        <f>MID(B481,1,1)</f>
        <v>よ</v>
      </c>
      <c r="E481" s="17" t="str">
        <f>MID(B481,2,1)</f>
        <v>い</v>
      </c>
      <c r="F481" s="17" t="str">
        <f>MID(B481,3,1)</f>
        <v>人</v>
      </c>
      <c r="G481" s="17" t="str">
        <f>MID(B481,4,1)</f>
        <v>と</v>
      </c>
      <c r="H481" s="17" t="str">
        <f>MID(B481,5,1)</f>
        <v>悪</v>
      </c>
      <c r="I481" s="17" t="str">
        <f>MID(B481,6,1)</f>
        <v>い</v>
      </c>
      <c r="J481" s="17" t="str">
        <f>MID(B481,7,1)</f>
        <v>人</v>
      </c>
      <c r="K481" s="17" t="str">
        <f>MID(B481,8,1)</f>
        <v/>
      </c>
      <c r="L481" s="17" t="str">
        <f>MID(B481,9,1)</f>
        <v/>
      </c>
      <c r="M481" s="17" t="str">
        <f>MID(B481,10,1)</f>
        <v/>
      </c>
      <c r="N481" s="18" t="str">
        <f>MID(B481,11,1)</f>
        <v/>
      </c>
    </row>
    <row r="482" spans="1:14" ht="37.5" customHeight="1" x14ac:dyDescent="0.15">
      <c r="A482">
        <v>3</v>
      </c>
      <c r="B482" s="10"/>
      <c r="C482" s="12" t="s">
        <v>1008</v>
      </c>
      <c r="D482" s="13"/>
      <c r="E482" s="14"/>
      <c r="F482" s="14" t="s">
        <v>2059</v>
      </c>
      <c r="G482" s="14"/>
      <c r="H482" s="14" t="s">
        <v>2072</v>
      </c>
      <c r="I482" s="14"/>
      <c r="J482" s="14" t="s">
        <v>5143</v>
      </c>
      <c r="K482" s="14"/>
      <c r="L482" s="14"/>
      <c r="M482" s="14"/>
      <c r="N482" s="15"/>
    </row>
    <row r="483" spans="1:14" ht="37.5" customHeight="1" x14ac:dyDescent="0.15">
      <c r="A483">
        <v>3</v>
      </c>
      <c r="B483" s="10" t="s">
        <v>2073</v>
      </c>
      <c r="C483" s="11" t="s">
        <v>132</v>
      </c>
      <c r="D483" s="16" t="str">
        <f>MID(B483,1,1)</f>
        <v>安</v>
      </c>
      <c r="E483" s="17" t="str">
        <f>MID(B483,2,1)</f>
        <v>ぜ</v>
      </c>
      <c r="F483" s="17" t="str">
        <f>MID(B483,3,1)</f>
        <v>ん</v>
      </c>
      <c r="G483" s="17" t="str">
        <f>MID(B483,4,1)</f>
        <v>う</v>
      </c>
      <c r="H483" s="17" t="str">
        <f>MID(B483,5,1)</f>
        <v>ん</v>
      </c>
      <c r="I483" s="17" t="str">
        <f>MID(B483,6,1)</f>
        <v>て</v>
      </c>
      <c r="J483" s="17" t="str">
        <f>MID(B483,7,1)</f>
        <v>ん</v>
      </c>
      <c r="K483" s="17" t="str">
        <f>MID(B483,8,1)</f>
        <v>を</v>
      </c>
      <c r="L483" s="17" t="str">
        <f>MID(B483,9,1)</f>
        <v>す</v>
      </c>
      <c r="M483" s="17" t="str">
        <f>MID(B483,10,1)</f>
        <v>る</v>
      </c>
      <c r="N483" s="18" t="str">
        <f>MID(B483,11,1)</f>
        <v/>
      </c>
    </row>
    <row r="484" spans="1:14" ht="37.5" customHeight="1" x14ac:dyDescent="0.15">
      <c r="A484">
        <v>3</v>
      </c>
      <c r="B484" s="10"/>
      <c r="C484" s="12" t="s">
        <v>2276</v>
      </c>
      <c r="D484" s="13" t="s">
        <v>2074</v>
      </c>
      <c r="E484" s="14"/>
      <c r="F484" s="14"/>
      <c r="G484" s="14"/>
      <c r="H484" s="14"/>
      <c r="I484" s="14"/>
      <c r="J484" s="14"/>
      <c r="K484" s="14"/>
      <c r="L484" s="14"/>
      <c r="M484" s="14"/>
      <c r="N484" s="15"/>
    </row>
    <row r="485" spans="1:14" ht="37.5" customHeight="1" x14ac:dyDescent="0.15">
      <c r="A485">
        <v>3</v>
      </c>
      <c r="B485" s="10" t="s">
        <v>5080</v>
      </c>
      <c r="C485" s="11" t="s">
        <v>133</v>
      </c>
      <c r="D485" s="16" t="str">
        <f>MID(B485,1,1)</f>
        <v>光</v>
      </c>
      <c r="E485" s="17" t="str">
        <f>MID(B485,2,1)</f>
        <v>が</v>
      </c>
      <c r="F485" s="17" t="str">
        <f>MID(B485,3,1)</f>
        <v>当</v>
      </c>
      <c r="G485" s="17" t="str">
        <f>MID(B485,4,1)</f>
        <v>た</v>
      </c>
      <c r="H485" s="17" t="str">
        <f>MID(B485,5,1)</f>
        <v>ら</v>
      </c>
      <c r="I485" s="17" t="str">
        <f>MID(B485,6,1)</f>
        <v>な</v>
      </c>
      <c r="J485" s="17" t="str">
        <f>MID(B485,7,1)</f>
        <v>い</v>
      </c>
      <c r="K485" s="17" t="str">
        <f>MID(B485,8,1)</f>
        <v>暗</v>
      </c>
      <c r="L485" s="17" t="str">
        <f>MID(B485,9,1)</f>
        <v>い</v>
      </c>
      <c r="M485" s="17" t="str">
        <f>MID(B485,10,1)</f>
        <v>へ</v>
      </c>
      <c r="N485" s="18" t="str">
        <f>MID(B485,11,1)</f>
        <v>や</v>
      </c>
    </row>
    <row r="486" spans="1:14" ht="37.5" customHeight="1" x14ac:dyDescent="0.15">
      <c r="A486">
        <v>3</v>
      </c>
      <c r="B486" s="10"/>
      <c r="C486" s="12" t="s">
        <v>1476</v>
      </c>
      <c r="D486" s="13" t="s">
        <v>1396</v>
      </c>
      <c r="E486" s="14"/>
      <c r="F486" s="14" t="s">
        <v>5129</v>
      </c>
      <c r="G486" s="14"/>
      <c r="H486" s="14"/>
      <c r="I486" s="14"/>
      <c r="J486" s="14"/>
      <c r="K486" s="14" t="s">
        <v>2076</v>
      </c>
      <c r="L486" s="14"/>
      <c r="M486" s="14"/>
      <c r="N486" s="15"/>
    </row>
    <row r="487" spans="1:14" ht="37.5" customHeight="1" x14ac:dyDescent="0.15">
      <c r="A487">
        <v>3</v>
      </c>
      <c r="B487" s="10" t="s">
        <v>5081</v>
      </c>
      <c r="C487" s="11" t="s">
        <v>134</v>
      </c>
      <c r="D487" s="16" t="str">
        <f>MID(B487,1,1)</f>
        <v>医</v>
      </c>
      <c r="E487" s="17" t="str">
        <f>MID(B487,2,1)</f>
        <v>し</v>
      </c>
      <c r="F487" s="17" t="str">
        <f>MID(B487,3,1)</f>
        <v>ゃ</v>
      </c>
      <c r="G487" s="17" t="str">
        <f>MID(B487,4,1)</f>
        <v>が</v>
      </c>
      <c r="H487" s="17" t="str">
        <f>MID(B487,5,1)</f>
        <v>び</v>
      </c>
      <c r="I487" s="17" t="str">
        <f>MID(B487,6,1)</f>
        <v>ょ</v>
      </c>
      <c r="J487" s="17" t="str">
        <f>MID(B487,7,1)</f>
        <v>う</v>
      </c>
      <c r="K487" s="17" t="str">
        <f>MID(B487,8,1)</f>
        <v>気</v>
      </c>
      <c r="L487" s="17" t="str">
        <f>MID(B487,9,1)</f>
        <v>を</v>
      </c>
      <c r="M487" s="17" t="str">
        <f>MID(B487,10,1)</f>
        <v>み</v>
      </c>
      <c r="N487" s="18" t="str">
        <f>MID(B487,11,1)</f>
        <v>る</v>
      </c>
    </row>
    <row r="488" spans="1:14" ht="37.5" customHeight="1" x14ac:dyDescent="0.15">
      <c r="A488">
        <v>3</v>
      </c>
      <c r="B488" s="10"/>
      <c r="C488" s="12" t="s">
        <v>2277</v>
      </c>
      <c r="D488" s="13" t="s">
        <v>1805</v>
      </c>
      <c r="E488" s="14"/>
      <c r="F488" s="14"/>
      <c r="G488" s="14"/>
      <c r="H488" s="14"/>
      <c r="I488" s="14"/>
      <c r="J488" s="14"/>
      <c r="K488" s="14" t="s">
        <v>2061</v>
      </c>
      <c r="L488" s="14"/>
      <c r="M488" s="14"/>
      <c r="N488" s="15"/>
    </row>
    <row r="489" spans="1:14" ht="37.5" customHeight="1" x14ac:dyDescent="0.15">
      <c r="A489">
        <v>3</v>
      </c>
      <c r="B489" s="10" t="s">
        <v>2077</v>
      </c>
      <c r="C489" s="11" t="s">
        <v>136</v>
      </c>
      <c r="D489" s="16" t="str">
        <f>MID(B489,1,1)</f>
        <v>図</v>
      </c>
      <c r="E489" s="17" t="str">
        <f>MID(B489,2,1)</f>
        <v>書</v>
      </c>
      <c r="F489" s="17" t="str">
        <f>MID(B489,3,1)</f>
        <v>委</v>
      </c>
      <c r="G489" s="17" t="str">
        <f>MID(B489,4,1)</f>
        <v>い</v>
      </c>
      <c r="H489" s="17" t="str">
        <f>MID(B489,5,1)</f>
        <v>ん</v>
      </c>
      <c r="I489" s="17" t="str">
        <f>MID(B489,6,1)</f>
        <v>会</v>
      </c>
      <c r="J489" s="17" t="str">
        <f>MID(B489,7,1)</f>
        <v>の</v>
      </c>
      <c r="K489" s="17" t="str">
        <f>MID(B489,8,1)</f>
        <v>人</v>
      </c>
      <c r="L489" s="17" t="str">
        <f>MID(B489,9,1)</f>
        <v/>
      </c>
      <c r="M489" s="17" t="str">
        <f>MID(B489,10,1)</f>
        <v/>
      </c>
      <c r="N489" s="18" t="str">
        <f>MID(B489,11,1)</f>
        <v/>
      </c>
    </row>
    <row r="490" spans="1:14" ht="37.5" customHeight="1" x14ac:dyDescent="0.15">
      <c r="A490">
        <v>3</v>
      </c>
      <c r="B490" s="10"/>
      <c r="C490" s="12" t="s">
        <v>2278</v>
      </c>
      <c r="D490" s="13" t="s">
        <v>5104</v>
      </c>
      <c r="E490" s="14" t="s">
        <v>5121</v>
      </c>
      <c r="F490" s="14" t="s">
        <v>1805</v>
      </c>
      <c r="G490" s="14"/>
      <c r="H490" s="14"/>
      <c r="I490" s="14" t="s">
        <v>2078</v>
      </c>
      <c r="J490" s="14"/>
      <c r="K490" s="14" t="s">
        <v>2059</v>
      </c>
      <c r="L490" s="14"/>
      <c r="M490" s="14"/>
      <c r="N490" s="15"/>
    </row>
    <row r="491" spans="1:14" ht="37.5" customHeight="1" x14ac:dyDescent="0.15">
      <c r="A491">
        <v>3</v>
      </c>
      <c r="B491" s="10" t="s">
        <v>2079</v>
      </c>
      <c r="C491" s="11" t="s">
        <v>137</v>
      </c>
      <c r="D491" s="16" t="str">
        <f>MID(B491,1,1)</f>
        <v>言</v>
      </c>
      <c r="E491" s="17" t="str">
        <f>MID(B491,2,1)</f>
        <v>ば</v>
      </c>
      <c r="F491" s="17" t="str">
        <f>MID(B491,3,1)</f>
        <v>の</v>
      </c>
      <c r="G491" s="17" t="str">
        <f>MID(B491,4,1)</f>
        <v>意</v>
      </c>
      <c r="H491" s="17" t="str">
        <f>MID(B491,5,1)</f>
        <v>み</v>
      </c>
      <c r="I491" s="17" t="str">
        <f>MID(B491,6,1)</f>
        <v>を</v>
      </c>
      <c r="J491" s="17" t="str">
        <f>MID(B491,7,1)</f>
        <v>し</v>
      </c>
      <c r="K491" s="17" t="str">
        <f>MID(B491,8,1)</f>
        <v>ら</v>
      </c>
      <c r="L491" s="17" t="str">
        <f>MID(B491,9,1)</f>
        <v>べ</v>
      </c>
      <c r="M491" s="17" t="str">
        <f>MID(B491,10,1)</f>
        <v>る</v>
      </c>
      <c r="N491" s="18" t="str">
        <f>MID(B491,11,1)</f>
        <v/>
      </c>
    </row>
    <row r="492" spans="1:14" ht="37.5" customHeight="1" x14ac:dyDescent="0.15">
      <c r="A492">
        <v>3</v>
      </c>
      <c r="B492" s="10"/>
      <c r="C492" s="12" t="s">
        <v>2279</v>
      </c>
      <c r="D492" s="13" t="s">
        <v>2080</v>
      </c>
      <c r="E492" s="14"/>
      <c r="F492" s="14"/>
      <c r="G492" s="14" t="s">
        <v>5131</v>
      </c>
      <c r="H492" s="14"/>
      <c r="I492" s="14"/>
      <c r="J492" s="14"/>
      <c r="K492" s="14"/>
      <c r="L492" s="14"/>
      <c r="M492" s="14"/>
      <c r="N492" s="15"/>
    </row>
    <row r="493" spans="1:14" ht="37.5" customHeight="1" x14ac:dyDescent="0.15">
      <c r="A493">
        <v>3</v>
      </c>
      <c r="B493" s="10" t="s">
        <v>5082</v>
      </c>
      <c r="C493" s="11" t="s">
        <v>2947</v>
      </c>
      <c r="D493" s="16" t="str">
        <f>MID(B493,1,1)</f>
        <v>体</v>
      </c>
      <c r="E493" s="17" t="str">
        <f>MID(B493,2,1)</f>
        <v>育</v>
      </c>
      <c r="F493" s="17" t="str">
        <f>MID(B493,3,1)</f>
        <v>の</v>
      </c>
      <c r="G493" s="17" t="str">
        <f>MID(B493,4,1)</f>
        <v>時</v>
      </c>
      <c r="H493" s="17" t="str">
        <f>MID(B493,5,1)</f>
        <v>間</v>
      </c>
      <c r="I493" s="17" t="str">
        <f>MID(B493,6,1)</f>
        <v/>
      </c>
      <c r="J493" s="17" t="str">
        <f>MID(B493,7,1)</f>
        <v/>
      </c>
      <c r="K493" s="17" t="str">
        <f>MID(B493,8,1)</f>
        <v/>
      </c>
      <c r="L493" s="17" t="str">
        <f>MID(B493,9,1)</f>
        <v/>
      </c>
      <c r="M493" s="17" t="str">
        <f>MID(B493,10,1)</f>
        <v/>
      </c>
      <c r="N493" s="18" t="str">
        <f>MID(B493,11,1)</f>
        <v/>
      </c>
    </row>
    <row r="494" spans="1:14" ht="37.5" customHeight="1" x14ac:dyDescent="0.15">
      <c r="A494">
        <v>3</v>
      </c>
      <c r="B494" s="10"/>
      <c r="C494" s="12" t="s">
        <v>1477</v>
      </c>
      <c r="D494" s="13" t="s">
        <v>5105</v>
      </c>
      <c r="E494" s="14" t="s">
        <v>2082</v>
      </c>
      <c r="F494" s="14"/>
      <c r="G494" s="14" t="s">
        <v>5132</v>
      </c>
      <c r="H494" s="14" t="s">
        <v>2083</v>
      </c>
      <c r="I494" s="14"/>
      <c r="J494" s="14"/>
      <c r="K494" s="14"/>
      <c r="L494" s="14"/>
      <c r="M494" s="14"/>
      <c r="N494" s="15"/>
    </row>
    <row r="495" spans="1:14" ht="37.5" customHeight="1" x14ac:dyDescent="0.15">
      <c r="A495">
        <v>3</v>
      </c>
      <c r="B495" s="10" t="s">
        <v>5083</v>
      </c>
      <c r="C495" s="11" t="s">
        <v>1761</v>
      </c>
      <c r="D495" s="16" t="str">
        <f>MID(B495,1,1)</f>
        <v>ク</v>
      </c>
      <c r="E495" s="17" t="str">
        <f>MID(B495,2,1)</f>
        <v>ラ</v>
      </c>
      <c r="F495" s="17" t="str">
        <f>MID(B495,3,1)</f>
        <v>ス</v>
      </c>
      <c r="G495" s="17" t="str">
        <f>MID(B495,4,1)</f>
        <v>ぜ</v>
      </c>
      <c r="H495" s="17" t="str">
        <f>MID(B495,5,1)</f>
        <v>ん</v>
      </c>
      <c r="I495" s="17" t="str">
        <f>MID(B495,6,1)</f>
        <v>員</v>
      </c>
      <c r="J495" s="17" t="str">
        <f>MID(B495,7,1)</f>
        <v>が</v>
      </c>
      <c r="K495" s="17" t="str">
        <f>MID(B495,8,1)</f>
        <v>あ</v>
      </c>
      <c r="L495" s="17" t="str">
        <f>MID(B495,9,1)</f>
        <v>つ</v>
      </c>
      <c r="M495" s="17" t="str">
        <f>MID(B495,10,1)</f>
        <v>ま</v>
      </c>
      <c r="N495" s="18" t="str">
        <f>MID(B495,11,1)</f>
        <v>る</v>
      </c>
    </row>
    <row r="496" spans="1:14" ht="37.5" customHeight="1" x14ac:dyDescent="0.15">
      <c r="A496">
        <v>3</v>
      </c>
      <c r="B496" s="10"/>
      <c r="C496" s="12" t="s">
        <v>2280</v>
      </c>
      <c r="D496" s="13"/>
      <c r="E496" s="14"/>
      <c r="F496" s="14"/>
      <c r="G496" s="14"/>
      <c r="H496" s="14"/>
      <c r="I496" s="14" t="s">
        <v>5138</v>
      </c>
      <c r="J496" s="14"/>
      <c r="K496" s="14"/>
      <c r="L496" s="14"/>
      <c r="M496" s="14"/>
      <c r="N496" s="15"/>
    </row>
    <row r="497" spans="1:14" ht="37.5" customHeight="1" x14ac:dyDescent="0.15">
      <c r="A497">
        <v>3</v>
      </c>
      <c r="B497" s="10" t="s">
        <v>320</v>
      </c>
      <c r="C497" s="11" t="s">
        <v>141</v>
      </c>
      <c r="D497" s="16" t="str">
        <f>MID(B497,1,1)</f>
        <v>び</v>
      </c>
      <c r="E497" s="17" t="str">
        <f>MID(B497,2,1)</f>
        <v>ょ</v>
      </c>
      <c r="F497" s="17" t="str">
        <f>MID(B497,3,1)</f>
        <v>う</v>
      </c>
      <c r="G497" s="17" t="str">
        <f>MID(B497,4,1)</f>
        <v>院</v>
      </c>
      <c r="H497" s="17" t="str">
        <f>MID(B497,5,1)</f>
        <v>に</v>
      </c>
      <c r="I497" s="17" t="str">
        <f>MID(B497,6,1)</f>
        <v>行</v>
      </c>
      <c r="J497" s="17" t="str">
        <f>MID(B497,7,1)</f>
        <v>く</v>
      </c>
      <c r="K497" s="17" t="str">
        <f>MID(B497,8,1)</f>
        <v/>
      </c>
      <c r="L497" s="17" t="str">
        <f>MID(B497,9,1)</f>
        <v/>
      </c>
      <c r="M497" s="17" t="str">
        <f>MID(B497,10,1)</f>
        <v/>
      </c>
      <c r="N497" s="18" t="str">
        <f>MID(B497,11,1)</f>
        <v/>
      </c>
    </row>
    <row r="498" spans="1:14" ht="37.5" customHeight="1" x14ac:dyDescent="0.15">
      <c r="A498">
        <v>3</v>
      </c>
      <c r="B498" s="10"/>
      <c r="C498" s="12" t="s">
        <v>2281</v>
      </c>
      <c r="D498" s="13"/>
      <c r="E498" s="14"/>
      <c r="F498" s="14"/>
      <c r="G498" s="14" t="s">
        <v>2084</v>
      </c>
      <c r="H498" s="14"/>
      <c r="I498" s="14" t="s">
        <v>5131</v>
      </c>
      <c r="J498" s="14"/>
      <c r="K498" s="14"/>
      <c r="L498" s="14"/>
      <c r="M498" s="14"/>
      <c r="N498" s="15"/>
    </row>
    <row r="499" spans="1:14" ht="37.5" customHeight="1" x14ac:dyDescent="0.15">
      <c r="A499">
        <v>3</v>
      </c>
      <c r="B499" s="10" t="s">
        <v>5084</v>
      </c>
      <c r="C499" s="11" t="s">
        <v>143</v>
      </c>
      <c r="D499" s="16" t="str">
        <f>MID(B499,1,1)</f>
        <v>水</v>
      </c>
      <c r="E499" s="17" t="str">
        <f>MID(B499,2,1)</f>
        <v>と</v>
      </c>
      <c r="F499" s="17" t="str">
        <f>MID(B499,3,1)</f>
        <v>う</v>
      </c>
      <c r="G499" s="17" t="str">
        <f>MID(B499,4,1)</f>
        <v>の</v>
      </c>
      <c r="H499" s="17" t="str">
        <f>MID(B499,5,1)</f>
        <v>お</v>
      </c>
      <c r="I499" s="17" t="str">
        <f>MID(B499,6,1)</f>
        <v>茶</v>
      </c>
      <c r="J499" s="17" t="str">
        <f>MID(B499,7,1)</f>
        <v>を</v>
      </c>
      <c r="K499" s="17" t="str">
        <f>MID(B499,8,1)</f>
        <v>飲</v>
      </c>
      <c r="L499" s="17" t="str">
        <f>MID(B499,9,1)</f>
        <v>む</v>
      </c>
      <c r="M499" s="17" t="str">
        <f>MID(B499,10,1)</f>
        <v/>
      </c>
      <c r="N499" s="18" t="str">
        <f>MID(B499,11,1)</f>
        <v/>
      </c>
    </row>
    <row r="500" spans="1:14" ht="37.5" customHeight="1" x14ac:dyDescent="0.15">
      <c r="A500">
        <v>3</v>
      </c>
      <c r="B500" s="10"/>
      <c r="C500" s="12" t="s">
        <v>2282</v>
      </c>
      <c r="D500" s="13" t="s">
        <v>5106</v>
      </c>
      <c r="E500" s="14" t="s">
        <v>321</v>
      </c>
      <c r="F500" s="14"/>
      <c r="G500" s="14"/>
      <c r="H500" s="14"/>
      <c r="I500" s="14" t="s">
        <v>5139</v>
      </c>
      <c r="J500" s="14"/>
      <c r="K500" s="14" t="s">
        <v>117</v>
      </c>
      <c r="L500" s="14"/>
      <c r="M500" s="14"/>
      <c r="N500" s="15"/>
    </row>
    <row r="501" spans="1:14" ht="37.5" customHeight="1" x14ac:dyDescent="0.15">
      <c r="A501">
        <v>3</v>
      </c>
      <c r="B501" s="10" t="s">
        <v>5085</v>
      </c>
      <c r="C501" s="11" t="s">
        <v>540</v>
      </c>
      <c r="D501" s="16" t="str">
        <f>MID(B501,1,1)</f>
        <v>運</v>
      </c>
      <c r="E501" s="17" t="str">
        <f>MID(B501,2,1)</f>
        <v>ど</v>
      </c>
      <c r="F501" s="17" t="str">
        <f>MID(B501,3,1)</f>
        <v>う</v>
      </c>
      <c r="G501" s="17" t="str">
        <f>MID(B501,4,1)</f>
        <v>場</v>
      </c>
      <c r="H501" s="17" t="str">
        <f>MID(B501,5,1)</f>
        <v>で</v>
      </c>
      <c r="I501" s="17" t="str">
        <f>MID(B501,6,1)</f>
        <v>あ</v>
      </c>
      <c r="J501" s="17" t="str">
        <f>MID(B501,7,1)</f>
        <v>そ</v>
      </c>
      <c r="K501" s="17" t="str">
        <f>MID(B501,8,1)</f>
        <v>ぶ</v>
      </c>
      <c r="L501" s="17" t="str">
        <f>MID(B501,9,1)</f>
        <v/>
      </c>
      <c r="M501" s="17" t="str">
        <f>MID(B501,10,1)</f>
        <v/>
      </c>
      <c r="N501" s="18" t="str">
        <f>MID(B501,11,1)</f>
        <v/>
      </c>
    </row>
    <row r="502" spans="1:14" ht="37.5" customHeight="1" x14ac:dyDescent="0.15">
      <c r="A502">
        <v>3</v>
      </c>
      <c r="B502" s="10"/>
      <c r="C502" s="12" t="s">
        <v>1479</v>
      </c>
      <c r="D502" s="13" t="s">
        <v>5107</v>
      </c>
      <c r="E502" s="14"/>
      <c r="F502" s="14"/>
      <c r="G502" s="14" t="s">
        <v>710</v>
      </c>
      <c r="H502" s="14"/>
      <c r="I502" s="14"/>
      <c r="J502" s="14"/>
      <c r="K502" s="14"/>
      <c r="L502" s="14"/>
      <c r="M502" s="14"/>
      <c r="N502" s="15"/>
    </row>
    <row r="503" spans="1:14" ht="37.5" customHeight="1" x14ac:dyDescent="0.15">
      <c r="A503">
        <v>3</v>
      </c>
      <c r="B503" s="10" t="s">
        <v>324</v>
      </c>
      <c r="C503" s="11" t="s">
        <v>144</v>
      </c>
      <c r="D503" s="16" t="str">
        <f>MID(B503,1,1)</f>
        <v>プ</v>
      </c>
      <c r="E503" s="17" t="str">
        <f>MID(B503,2,1)</f>
        <v>ー</v>
      </c>
      <c r="F503" s="17" t="str">
        <f>MID(B503,3,1)</f>
        <v>ル</v>
      </c>
      <c r="G503" s="17" t="str">
        <f>MID(B503,4,1)</f>
        <v>で</v>
      </c>
      <c r="H503" s="17" t="str">
        <f>MID(B503,5,1)</f>
        <v>ひ</v>
      </c>
      <c r="I503" s="17" t="str">
        <f>MID(B503,6,1)</f>
        <v>ら</v>
      </c>
      <c r="J503" s="17" t="str">
        <f>MID(B503,7,1)</f>
        <v>泳</v>
      </c>
      <c r="K503" s="17" t="str">
        <f>MID(B503,8,1)</f>
        <v>ぎ</v>
      </c>
      <c r="L503" s="17" t="str">
        <f>MID(B503,9,1)</f>
        <v>を</v>
      </c>
      <c r="M503" s="17" t="str">
        <f>MID(B503,10,1)</f>
        <v>す</v>
      </c>
      <c r="N503" s="18" t="str">
        <f>MID(B503,11,1)</f>
        <v>る</v>
      </c>
    </row>
    <row r="504" spans="1:14" ht="37.5" customHeight="1" x14ac:dyDescent="0.15">
      <c r="A504">
        <v>3</v>
      </c>
      <c r="B504" s="10"/>
      <c r="C504" s="12" t="s">
        <v>2283</v>
      </c>
      <c r="D504" s="13"/>
      <c r="E504" s="14"/>
      <c r="F504" s="14"/>
      <c r="G504" s="14"/>
      <c r="H504" s="14"/>
      <c r="I504" s="14"/>
      <c r="J504" s="14" t="s">
        <v>323</v>
      </c>
      <c r="K504" s="14"/>
      <c r="L504" s="14"/>
      <c r="M504" s="14"/>
      <c r="N504" s="15"/>
    </row>
    <row r="505" spans="1:14" ht="37.5" customHeight="1" x14ac:dyDescent="0.15">
      <c r="A505">
        <v>3</v>
      </c>
      <c r="B505" s="10" t="s">
        <v>325</v>
      </c>
      <c r="C505" s="11" t="s">
        <v>145</v>
      </c>
      <c r="D505" s="16" t="str">
        <f>MID(B505,1,1)</f>
        <v>駅</v>
      </c>
      <c r="E505" s="17" t="str">
        <f>MID(B505,2,1)</f>
        <v>の</v>
      </c>
      <c r="F505" s="17" t="str">
        <f>MID(B505,3,1)</f>
        <v>ホ</v>
      </c>
      <c r="G505" s="17" t="str">
        <f>MID(B505,4,1)</f>
        <v>ー</v>
      </c>
      <c r="H505" s="17" t="str">
        <f>MID(B505,5,1)</f>
        <v>ム</v>
      </c>
      <c r="I505" s="17" t="str">
        <f>MID(B505,6,1)</f>
        <v>で</v>
      </c>
      <c r="J505" s="17" t="str">
        <f>MID(B505,7,1)</f>
        <v>電</v>
      </c>
      <c r="K505" s="17" t="str">
        <f>MID(B505,8,1)</f>
        <v>車</v>
      </c>
      <c r="L505" s="17" t="str">
        <f>MID(B505,9,1)</f>
        <v>を</v>
      </c>
      <c r="M505" s="17" t="str">
        <f>MID(B505,10,1)</f>
        <v>ま</v>
      </c>
      <c r="N505" s="18" t="str">
        <f>MID(B505,11,1)</f>
        <v>つ</v>
      </c>
    </row>
    <row r="506" spans="1:14" ht="37.5" customHeight="1" x14ac:dyDescent="0.15">
      <c r="A506">
        <v>3</v>
      </c>
      <c r="B506" s="10"/>
      <c r="C506" s="12" t="s">
        <v>2284</v>
      </c>
      <c r="D506" s="13" t="s">
        <v>5108</v>
      </c>
      <c r="E506" s="14"/>
      <c r="F506" s="14"/>
      <c r="G506" s="14"/>
      <c r="H506" s="14"/>
      <c r="I506" s="14"/>
      <c r="J506" s="14" t="s">
        <v>2062</v>
      </c>
      <c r="K506" s="14" t="s">
        <v>327</v>
      </c>
      <c r="L506" s="14"/>
      <c r="M506" s="14"/>
      <c r="N506" s="15"/>
    </row>
    <row r="507" spans="1:14" ht="37.5" customHeight="1" x14ac:dyDescent="0.15">
      <c r="A507">
        <v>3</v>
      </c>
      <c r="B507" s="10" t="s">
        <v>2086</v>
      </c>
      <c r="C507" s="11" t="s">
        <v>146</v>
      </c>
      <c r="D507" s="16" t="str">
        <f>MID(B507,1,1)</f>
        <v>道</v>
      </c>
      <c r="E507" s="17" t="str">
        <f>MID(B507,2,1)</f>
        <v>の</v>
      </c>
      <c r="F507" s="17" t="str">
        <f>MID(B507,3,1)</f>
        <v>中</v>
      </c>
      <c r="G507" s="17" t="str">
        <f>MID(B507,4,1)</f>
        <v>央</v>
      </c>
      <c r="H507" s="17" t="str">
        <f>MID(B507,5,1)</f>
        <v>線</v>
      </c>
      <c r="I507" s="17" t="str">
        <f>MID(B507,6,1)</f>
        <v>を</v>
      </c>
      <c r="J507" s="17" t="str">
        <f>MID(B507,7,1)</f>
        <v>こ</v>
      </c>
      <c r="K507" s="17" t="str">
        <f>MID(B507,8,1)</f>
        <v>え</v>
      </c>
      <c r="L507" s="17" t="str">
        <f>MID(B507,9,1)</f>
        <v>な</v>
      </c>
      <c r="M507" s="17" t="str">
        <f>MID(B507,10,1)</f>
        <v>い</v>
      </c>
      <c r="N507" s="18" t="str">
        <f>MID(B507,11,1)</f>
        <v/>
      </c>
    </row>
    <row r="508" spans="1:14" ht="37.5" customHeight="1" x14ac:dyDescent="0.15">
      <c r="A508">
        <v>3</v>
      </c>
      <c r="B508" s="10"/>
      <c r="C508" s="12" t="s">
        <v>1494</v>
      </c>
      <c r="D508" s="13" t="s">
        <v>2423</v>
      </c>
      <c r="E508" s="14"/>
      <c r="F508" s="14" t="s">
        <v>2249</v>
      </c>
      <c r="G508" s="14" t="s">
        <v>1585</v>
      </c>
      <c r="H508" s="14" t="s">
        <v>5135</v>
      </c>
      <c r="I508" s="14"/>
      <c r="J508" s="14"/>
      <c r="K508" s="14"/>
      <c r="L508" s="14"/>
      <c r="M508" s="14"/>
      <c r="N508" s="15"/>
    </row>
    <row r="509" spans="1:14" ht="37.5" customHeight="1" x14ac:dyDescent="0.15">
      <c r="A509">
        <v>3</v>
      </c>
      <c r="B509" s="10" t="s">
        <v>2087</v>
      </c>
      <c r="C509" s="11" t="s">
        <v>147</v>
      </c>
      <c r="D509" s="16" t="str">
        <f>MID(B509,1,1)</f>
        <v>横</v>
      </c>
      <c r="E509" s="17" t="str">
        <f>MID(B509,2,1)</f>
        <v>だ</v>
      </c>
      <c r="F509" s="17" t="str">
        <f>MID(B509,3,1)</f>
        <v>ん</v>
      </c>
      <c r="G509" s="17" t="str">
        <f>MID(B509,4,1)</f>
        <v>歩</v>
      </c>
      <c r="H509" s="17" t="str">
        <f>MID(B509,5,1)</f>
        <v>道</v>
      </c>
      <c r="I509" s="17" t="str">
        <f>MID(B509,6,1)</f>
        <v>を</v>
      </c>
      <c r="J509" s="17" t="str">
        <f>MID(B509,7,1)</f>
        <v>横</v>
      </c>
      <c r="K509" s="17" t="str">
        <f>MID(B509,8,1)</f>
        <v>切</v>
      </c>
      <c r="L509" s="17" t="str">
        <f>MID(B509,9,1)</f>
        <v>る</v>
      </c>
      <c r="M509" s="17" t="str">
        <f>MID(B509,10,1)</f>
        <v/>
      </c>
      <c r="N509" s="18" t="str">
        <f>MID(B509,11,1)</f>
        <v/>
      </c>
    </row>
    <row r="510" spans="1:14" ht="37.5" customHeight="1" x14ac:dyDescent="0.15">
      <c r="A510">
        <v>3</v>
      </c>
      <c r="B510" s="10"/>
      <c r="C510" s="12" t="s">
        <v>1495</v>
      </c>
      <c r="D510" s="13" t="s">
        <v>5109</v>
      </c>
      <c r="E510" s="14"/>
      <c r="F510" s="14"/>
      <c r="G510" s="14" t="s">
        <v>5133</v>
      </c>
      <c r="H510" s="14" t="s">
        <v>1041</v>
      </c>
      <c r="I510" s="14"/>
      <c r="J510" s="14" t="s">
        <v>5144</v>
      </c>
      <c r="K510" s="14" t="s">
        <v>2088</v>
      </c>
      <c r="L510" s="14"/>
      <c r="M510" s="14"/>
      <c r="N510" s="15"/>
    </row>
    <row r="511" spans="1:14" ht="37.5" customHeight="1" x14ac:dyDescent="0.15">
      <c r="A511">
        <v>3</v>
      </c>
      <c r="B511" s="10" t="s">
        <v>5086</v>
      </c>
      <c r="C511" s="11" t="s">
        <v>2407</v>
      </c>
      <c r="D511" s="16" t="str">
        <f>MID(B511,1,1)</f>
        <v>魚</v>
      </c>
      <c r="E511" s="17" t="str">
        <f>MID(B511,2,1)</f>
        <v>屋</v>
      </c>
      <c r="F511" s="17" t="str">
        <f>MID(B511,3,1)</f>
        <v>さ</v>
      </c>
      <c r="G511" s="17" t="str">
        <f>MID(B511,4,1)</f>
        <v>ん</v>
      </c>
      <c r="H511" s="17" t="str">
        <f>MID(B511,5,1)</f>
        <v>の</v>
      </c>
      <c r="I511" s="17" t="str">
        <f>MID(B511,6,1)</f>
        <v>ビ</v>
      </c>
      <c r="J511" s="17" t="str">
        <f>MID(B511,7,1)</f>
        <v>ル</v>
      </c>
      <c r="K511" s="17" t="str">
        <f>MID(B511,8,1)</f>
        <v>の</v>
      </c>
      <c r="L511" s="17" t="str">
        <f>MID(B511,9,1)</f>
        <v>屋</v>
      </c>
      <c r="M511" s="17" t="str">
        <f>MID(B511,10,1)</f>
        <v>上</v>
      </c>
      <c r="N511" s="18" t="str">
        <f>MID(B511,11,1)</f>
        <v/>
      </c>
    </row>
    <row r="512" spans="1:14" ht="37.5" customHeight="1" x14ac:dyDescent="0.15">
      <c r="A512">
        <v>3</v>
      </c>
      <c r="B512" s="10"/>
      <c r="C512" s="12" t="s">
        <v>1496</v>
      </c>
      <c r="D512" s="13" t="s">
        <v>5110</v>
      </c>
      <c r="E512" s="14" t="s">
        <v>5122</v>
      </c>
      <c r="F512" s="14"/>
      <c r="G512" s="14"/>
      <c r="H512" s="14"/>
      <c r="I512" s="14"/>
      <c r="J512" s="14"/>
      <c r="K512" s="14"/>
      <c r="L512" s="14" t="s">
        <v>2089</v>
      </c>
      <c r="M512" s="14" t="s">
        <v>5149</v>
      </c>
      <c r="N512" s="15"/>
    </row>
    <row r="513" spans="1:14" ht="37.5" customHeight="1" x14ac:dyDescent="0.15">
      <c r="A513">
        <v>3</v>
      </c>
      <c r="B513" s="10" t="s">
        <v>2090</v>
      </c>
      <c r="C513" s="11" t="s">
        <v>148</v>
      </c>
      <c r="D513" s="16" t="str">
        <f>MID(B513,1,1)</f>
        <v>温</v>
      </c>
      <c r="E513" s="17" t="str">
        <f>MID(B513,2,1)</f>
        <v>室</v>
      </c>
      <c r="F513" s="17" t="str">
        <f>MID(B513,3,1)</f>
        <v>は</v>
      </c>
      <c r="G513" s="17" t="str">
        <f>MID(B513,4,1)</f>
        <v>ポ</v>
      </c>
      <c r="H513" s="17" t="str">
        <f>MID(B513,5,1)</f>
        <v>カ</v>
      </c>
      <c r="I513" s="17" t="str">
        <f>MID(B513,6,1)</f>
        <v>ポ</v>
      </c>
      <c r="J513" s="17" t="str">
        <f>MID(B513,7,1)</f>
        <v>カ</v>
      </c>
      <c r="K513" s="17" t="str">
        <f>MID(B513,8,1)</f>
        <v>と</v>
      </c>
      <c r="L513" s="17" t="str">
        <f>MID(B513,9,1)</f>
        <v>温</v>
      </c>
      <c r="M513" s="17" t="str">
        <f>MID(B513,10,1)</f>
        <v>か</v>
      </c>
      <c r="N513" s="18" t="str">
        <f>MID(B513,11,1)</f>
        <v>い</v>
      </c>
    </row>
    <row r="514" spans="1:14" ht="37.5" customHeight="1" x14ac:dyDescent="0.15">
      <c r="A514">
        <v>3</v>
      </c>
      <c r="B514" s="10"/>
      <c r="C514" s="12" t="s">
        <v>1478</v>
      </c>
      <c r="D514" s="13" t="s">
        <v>1756</v>
      </c>
      <c r="E514" s="14" t="s">
        <v>2421</v>
      </c>
      <c r="F514" s="14"/>
      <c r="G514" s="14"/>
      <c r="H514" s="14"/>
      <c r="I514" s="14"/>
      <c r="J514" s="14"/>
      <c r="K514" s="14"/>
      <c r="L514" s="14" t="s">
        <v>5147</v>
      </c>
      <c r="M514" s="14"/>
      <c r="N514" s="15"/>
    </row>
    <row r="515" spans="1:14" ht="37.5" customHeight="1" x14ac:dyDescent="0.15">
      <c r="A515">
        <v>3</v>
      </c>
      <c r="B515" s="10" t="s">
        <v>5087</v>
      </c>
      <c r="C515" s="11" t="s">
        <v>150</v>
      </c>
      <c r="D515" s="16" t="str">
        <f>MID(B515,1,1)</f>
        <v>食</v>
      </c>
      <c r="E515" s="17" t="str">
        <f>MID(B515,2,1)</f>
        <v>べ</v>
      </c>
      <c r="F515" s="17" t="str">
        <f>MID(B515,3,1)</f>
        <v>も</v>
      </c>
      <c r="G515" s="17" t="str">
        <f>MID(B515,4,1)</f>
        <v>の</v>
      </c>
      <c r="H515" s="17" t="str">
        <f>MID(B515,5,1)</f>
        <v>を</v>
      </c>
      <c r="I515" s="17" t="str">
        <f>MID(B515,6,1)</f>
        <v>し</v>
      </c>
      <c r="J515" s="17" t="str">
        <f>MID(B515,7,1)</f>
        <v>ょ</v>
      </c>
      <c r="K515" s="17" t="str">
        <f>MID(B515,8,1)</f>
        <v>う</v>
      </c>
      <c r="L515" s="17" t="str">
        <f>MID(B515,9,1)</f>
        <v>化</v>
      </c>
      <c r="M515" s="17" t="str">
        <f>MID(B515,10,1)</f>
        <v>す</v>
      </c>
      <c r="N515" s="18" t="str">
        <f>MID(B515,11,1)</f>
        <v>る</v>
      </c>
    </row>
    <row r="516" spans="1:14" ht="37.5" customHeight="1" x14ac:dyDescent="0.15">
      <c r="A516">
        <v>3</v>
      </c>
      <c r="B516" s="10"/>
      <c r="C516" s="12" t="s">
        <v>1497</v>
      </c>
      <c r="D516" s="13" t="s">
        <v>2091</v>
      </c>
      <c r="E516" s="14"/>
      <c r="F516" s="14"/>
      <c r="G516" s="14"/>
      <c r="H516" s="14"/>
      <c r="I516" s="14"/>
      <c r="J516" s="14"/>
      <c r="K516" s="14"/>
      <c r="L516" s="14" t="s">
        <v>168</v>
      </c>
      <c r="M516" s="14"/>
      <c r="N516" s="15"/>
    </row>
    <row r="517" spans="1:14" ht="37.5" customHeight="1" x14ac:dyDescent="0.15">
      <c r="A517">
        <v>3</v>
      </c>
      <c r="B517" s="10" t="s">
        <v>2093</v>
      </c>
      <c r="C517" s="11" t="s">
        <v>151</v>
      </c>
      <c r="D517" s="16" t="str">
        <f>MID(B517,1,1)</f>
        <v>お</v>
      </c>
      <c r="E517" s="17" t="str">
        <f>MID(B517,2,1)</f>
        <v>も</v>
      </c>
      <c r="F517" s="17" t="str">
        <f>MID(B517,3,1)</f>
        <v>い</v>
      </c>
      <c r="G517" s="17" t="str">
        <f>MID(B517,4,1)</f>
        <v>荷</v>
      </c>
      <c r="H517" s="17" t="str">
        <f>MID(B517,5,1)</f>
        <v>も</v>
      </c>
      <c r="I517" s="17" t="str">
        <f>MID(B517,6,1)</f>
        <v>つ</v>
      </c>
      <c r="J517" s="17" t="str">
        <f>MID(B517,7,1)</f>
        <v>を</v>
      </c>
      <c r="K517" s="17" t="str">
        <f>MID(B517,8,1)</f>
        <v>は</v>
      </c>
      <c r="L517" s="17" t="str">
        <f>MID(B517,9,1)</f>
        <v>こ</v>
      </c>
      <c r="M517" s="17" t="str">
        <f>MID(B517,10,1)</f>
        <v>ぶ</v>
      </c>
      <c r="N517" s="18" t="str">
        <f>MID(B517,11,1)</f>
        <v/>
      </c>
    </row>
    <row r="518" spans="1:14" ht="37.5" customHeight="1" x14ac:dyDescent="0.15">
      <c r="A518">
        <v>3</v>
      </c>
      <c r="B518" s="10"/>
      <c r="C518" s="12" t="s">
        <v>3024</v>
      </c>
      <c r="D518" s="13"/>
      <c r="E518" s="14"/>
      <c r="F518" s="14"/>
      <c r="G518" s="14" t="s">
        <v>2092</v>
      </c>
      <c r="H518" s="14"/>
      <c r="I518" s="14"/>
      <c r="J518" s="14"/>
      <c r="K518" s="14"/>
      <c r="L518" s="14"/>
      <c r="M518" s="14"/>
      <c r="N518" s="15"/>
    </row>
    <row r="519" spans="1:14" ht="37.5" customHeight="1" x14ac:dyDescent="0.15">
      <c r="A519">
        <v>3</v>
      </c>
      <c r="B519" s="10" t="s">
        <v>2094</v>
      </c>
      <c r="C519" s="11" t="s">
        <v>152</v>
      </c>
      <c r="D519" s="16" t="str">
        <f>MID(B519,1,1)</f>
        <v>せ</v>
      </c>
      <c r="E519" s="17" t="str">
        <f>MID(B519,2,1)</f>
        <v>界</v>
      </c>
      <c r="F519" s="17" t="str">
        <f>MID(B519,3,1)</f>
        <v>地</v>
      </c>
      <c r="G519" s="17" t="str">
        <f>MID(B519,4,1)</f>
        <v>図</v>
      </c>
      <c r="H519" s="17" t="str">
        <f>MID(B519,5,1)</f>
        <v>で</v>
      </c>
      <c r="I519" s="17" t="str">
        <f>MID(B519,6,1)</f>
        <v>国</v>
      </c>
      <c r="J519" s="17" t="str">
        <f>MID(B519,7,1)</f>
        <v>を</v>
      </c>
      <c r="K519" s="17" t="str">
        <f>MID(B519,8,1)</f>
        <v>さ</v>
      </c>
      <c r="L519" s="17" t="str">
        <f>MID(B519,9,1)</f>
        <v>が</v>
      </c>
      <c r="M519" s="17" t="str">
        <f>MID(B519,10,1)</f>
        <v>す</v>
      </c>
      <c r="N519" s="18" t="str">
        <f>MID(B519,11,1)</f>
        <v/>
      </c>
    </row>
    <row r="520" spans="1:14" ht="37.5" customHeight="1" x14ac:dyDescent="0.15">
      <c r="A520">
        <v>3</v>
      </c>
      <c r="B520" s="10"/>
      <c r="C520" s="12" t="s">
        <v>1517</v>
      </c>
      <c r="D520" s="13"/>
      <c r="E520" s="14" t="s">
        <v>1040</v>
      </c>
      <c r="F520" s="14" t="s">
        <v>1056</v>
      </c>
      <c r="G520" s="14" t="s">
        <v>2095</v>
      </c>
      <c r="H520" s="14"/>
      <c r="I520" s="14" t="s">
        <v>5140</v>
      </c>
      <c r="J520" s="14"/>
      <c r="K520" s="14"/>
      <c r="L520" s="14"/>
      <c r="M520" s="14"/>
      <c r="N520" s="15"/>
    </row>
    <row r="521" spans="1:14" ht="37.5" customHeight="1" x14ac:dyDescent="0.15">
      <c r="A521">
        <v>3</v>
      </c>
      <c r="B521" s="10" t="s">
        <v>5088</v>
      </c>
      <c r="C521" s="11" t="s">
        <v>154</v>
      </c>
      <c r="D521" s="16" t="str">
        <f>MID(B521,1,1)</f>
        <v>ド</v>
      </c>
      <c r="E521" s="17" t="str">
        <f>MID(B521,2,1)</f>
        <v>ア</v>
      </c>
      <c r="F521" s="17" t="str">
        <f>MID(B521,3,1)</f>
        <v>を</v>
      </c>
      <c r="G521" s="17" t="str">
        <f>MID(B521,4,1)</f>
        <v>開</v>
      </c>
      <c r="H521" s="17" t="str">
        <f>MID(B521,5,1)</f>
        <v>け</v>
      </c>
      <c r="I521" s="17" t="str">
        <f>MID(B521,6,1)</f>
        <v>て</v>
      </c>
      <c r="J521" s="17" t="str">
        <f>MID(B521,7,1)</f>
        <v>中</v>
      </c>
      <c r="K521" s="17" t="str">
        <f>MID(B521,8,1)</f>
        <v>に</v>
      </c>
      <c r="L521" s="17" t="str">
        <f>MID(B521,9,1)</f>
        <v>入</v>
      </c>
      <c r="M521" s="17" t="str">
        <f>MID(B521,10,1)</f>
        <v>る</v>
      </c>
      <c r="N521" s="18" t="str">
        <f>MID(B521,11,1)</f>
        <v/>
      </c>
    </row>
    <row r="522" spans="1:14" ht="37.5" customHeight="1" x14ac:dyDescent="0.15">
      <c r="A522">
        <v>3</v>
      </c>
      <c r="B522" s="10"/>
      <c r="C522" s="12" t="s">
        <v>1322</v>
      </c>
      <c r="D522" s="13"/>
      <c r="E522" s="14"/>
      <c r="F522" s="14"/>
      <c r="G522" s="14" t="s">
        <v>2075</v>
      </c>
      <c r="H522" s="14"/>
      <c r="I522" s="14"/>
      <c r="J522" s="14" t="s">
        <v>5145</v>
      </c>
      <c r="K522" s="14"/>
      <c r="L522" s="14" t="s">
        <v>3114</v>
      </c>
      <c r="M522" s="14"/>
      <c r="N522" s="15"/>
    </row>
    <row r="523" spans="1:14" ht="37.5" customHeight="1" x14ac:dyDescent="0.15">
      <c r="A523">
        <v>3</v>
      </c>
      <c r="B523" s="10" t="s">
        <v>2096</v>
      </c>
      <c r="C523" s="11" t="s">
        <v>156</v>
      </c>
      <c r="D523" s="16" t="str">
        <f>MID(B523,1,1)</f>
        <v>階</v>
      </c>
      <c r="E523" s="17" t="str">
        <f>MID(B523,2,1)</f>
        <v>だ</v>
      </c>
      <c r="F523" s="17" t="str">
        <f>MID(B523,3,1)</f>
        <v>ん</v>
      </c>
      <c r="G523" s="17" t="str">
        <f>MID(B523,4,1)</f>
        <v>で</v>
      </c>
      <c r="H523" s="17" t="str">
        <f>MID(B523,5,1)</f>
        <v>二</v>
      </c>
      <c r="I523" s="17" t="str">
        <f>MID(B523,6,1)</f>
        <v>階</v>
      </c>
      <c r="J523" s="17" t="str">
        <f>MID(B523,7,1)</f>
        <v>に</v>
      </c>
      <c r="K523" s="17" t="str">
        <f>MID(B523,8,1)</f>
        <v>行</v>
      </c>
      <c r="L523" s="17" t="str">
        <f>MID(B523,9,1)</f>
        <v>く</v>
      </c>
      <c r="M523" s="17" t="str">
        <f>MID(B523,10,1)</f>
        <v/>
      </c>
      <c r="N523" s="18" t="str">
        <f>MID(B523,11,1)</f>
        <v/>
      </c>
    </row>
    <row r="524" spans="1:14" ht="37.5" customHeight="1" x14ac:dyDescent="0.15">
      <c r="A524">
        <v>3</v>
      </c>
      <c r="B524" s="10"/>
      <c r="C524" s="12" t="s">
        <v>1323</v>
      </c>
      <c r="D524" s="13" t="s">
        <v>5064</v>
      </c>
      <c r="E524" s="14"/>
      <c r="F524" s="14"/>
      <c r="G524" s="14"/>
      <c r="H524" s="14" t="s">
        <v>1708</v>
      </c>
      <c r="I524" s="14" t="s">
        <v>1040</v>
      </c>
      <c r="J524" s="14"/>
      <c r="K524" s="14" t="s">
        <v>283</v>
      </c>
      <c r="L524" s="14"/>
      <c r="M524" s="14"/>
      <c r="N524" s="15"/>
    </row>
    <row r="525" spans="1:14" ht="37.5" customHeight="1" x14ac:dyDescent="0.15">
      <c r="A525">
        <v>3</v>
      </c>
      <c r="B525" s="10" t="s">
        <v>2097</v>
      </c>
      <c r="C525" s="11" t="s">
        <v>157</v>
      </c>
      <c r="D525" s="16" t="str">
        <f>MID(B525,1,1)</f>
        <v>夏</v>
      </c>
      <c r="E525" s="17" t="str">
        <f>MID(B525,2,1)</f>
        <v>は</v>
      </c>
      <c r="F525" s="17" t="str">
        <f>MID(B525,3,1)</f>
        <v>あ</v>
      </c>
      <c r="G525" s="17" t="str">
        <f>MID(B525,4,1)</f>
        <v>つ</v>
      </c>
      <c r="H525" s="17" t="str">
        <f>MID(B525,5,1)</f>
        <v>い</v>
      </c>
      <c r="I525" s="17" t="str">
        <f>MID(B525,6,1)</f>
        <v>、</v>
      </c>
      <c r="J525" s="17" t="str">
        <f>MID(B525,7,1)</f>
        <v>冬</v>
      </c>
      <c r="K525" s="17" t="str">
        <f>MID(B525,8,1)</f>
        <v>は</v>
      </c>
      <c r="L525" s="17" t="str">
        <f>MID(B525,9,1)</f>
        <v>寒</v>
      </c>
      <c r="M525" s="17" t="str">
        <f>MID(B525,10,1)</f>
        <v>い</v>
      </c>
      <c r="N525" s="18" t="str">
        <f>MID(B525,11,1)</f>
        <v/>
      </c>
    </row>
    <row r="526" spans="1:14" ht="37.5" customHeight="1" x14ac:dyDescent="0.15">
      <c r="A526">
        <v>3</v>
      </c>
      <c r="B526" s="10"/>
      <c r="C526" s="12" t="s">
        <v>1518</v>
      </c>
      <c r="D526" s="13" t="s">
        <v>5111</v>
      </c>
      <c r="E526" s="14"/>
      <c r="F526" s="14"/>
      <c r="G526" s="14"/>
      <c r="H526" s="14"/>
      <c r="I526" s="14"/>
      <c r="J526" s="14" t="s">
        <v>1057</v>
      </c>
      <c r="K526" s="14"/>
      <c r="L526" s="14" t="s">
        <v>2098</v>
      </c>
      <c r="M526" s="14"/>
      <c r="N526" s="15"/>
    </row>
    <row r="527" spans="1:14" ht="37.5" customHeight="1" x14ac:dyDescent="0.15">
      <c r="A527">
        <v>3</v>
      </c>
      <c r="B527" s="10" t="s">
        <v>5089</v>
      </c>
      <c r="C527" s="11" t="s">
        <v>158</v>
      </c>
      <c r="D527" s="16" t="str">
        <f>MID(B527,1,1)</f>
        <v>も</v>
      </c>
      <c r="E527" s="17" t="str">
        <f>MID(B527,2,1)</f>
        <v>の</v>
      </c>
      <c r="F527" s="17" t="str">
        <f>MID(B527,3,1)</f>
        <v>語</v>
      </c>
      <c r="G527" s="17" t="str">
        <f>MID(B527,4,1)</f>
        <v>の</v>
      </c>
      <c r="H527" s="17" t="str">
        <f>MID(B527,5,1)</f>
        <v>感</v>
      </c>
      <c r="I527" s="17" t="str">
        <f>MID(B527,6,1)</f>
        <v>そ</v>
      </c>
      <c r="J527" s="17" t="str">
        <f>MID(B527,7,1)</f>
        <v>う</v>
      </c>
      <c r="K527" s="17" t="str">
        <f>MID(B527,8,1)</f>
        <v>を</v>
      </c>
      <c r="L527" s="17" t="str">
        <f>MID(B527,9,1)</f>
        <v>書</v>
      </c>
      <c r="M527" s="17" t="str">
        <f>MID(B527,10,1)</f>
        <v>く</v>
      </c>
      <c r="N527" s="18" t="str">
        <f>MID(B527,11,1)</f>
        <v/>
      </c>
    </row>
    <row r="528" spans="1:14" ht="37.5" customHeight="1" x14ac:dyDescent="0.15">
      <c r="A528">
        <v>3</v>
      </c>
      <c r="B528" s="10"/>
      <c r="C528" s="12" t="s">
        <v>1519</v>
      </c>
      <c r="D528" s="13"/>
      <c r="E528" s="14"/>
      <c r="F528" s="14" t="s">
        <v>2099</v>
      </c>
      <c r="G528" s="14"/>
      <c r="H528" s="14" t="s">
        <v>1047</v>
      </c>
      <c r="I528" s="14"/>
      <c r="J528" s="14"/>
      <c r="K528" s="14"/>
      <c r="L528" s="14" t="s">
        <v>168</v>
      </c>
      <c r="M528" s="14"/>
      <c r="N528" s="15"/>
    </row>
    <row r="529" spans="1:14" ht="37.5" customHeight="1" x14ac:dyDescent="0.15">
      <c r="A529">
        <v>3</v>
      </c>
      <c r="B529" s="10" t="s">
        <v>2100</v>
      </c>
      <c r="C529" s="11" t="s">
        <v>988</v>
      </c>
      <c r="D529" s="16" t="str">
        <f>MID(B529,1,1)</f>
        <v>漢</v>
      </c>
      <c r="E529" s="17" t="str">
        <f>MID(B529,2,1)</f>
        <v>字</v>
      </c>
      <c r="F529" s="17" t="str">
        <f>MID(B529,3,1)</f>
        <v>の</v>
      </c>
      <c r="G529" s="17" t="str">
        <f>MID(B529,4,1)</f>
        <v>六</v>
      </c>
      <c r="H529" s="17" t="str">
        <f>MID(B529,5,1)</f>
        <v>と</v>
      </c>
      <c r="I529" s="17" t="str">
        <f>MID(B529,6,1)</f>
        <v>数</v>
      </c>
      <c r="J529" s="17" t="str">
        <f>MID(B529,7,1)</f>
        <v>字</v>
      </c>
      <c r="K529" s="17" t="str">
        <f>MID(B529,8,1)</f>
        <v>の</v>
      </c>
      <c r="L529" s="17" t="str">
        <f>MID(B529,9,1)</f>
        <v>６</v>
      </c>
      <c r="M529" s="17" t="str">
        <f>MID(B529,10,1)</f>
        <v/>
      </c>
      <c r="N529" s="18" t="str">
        <f>MID(B529,11,1)</f>
        <v/>
      </c>
    </row>
    <row r="530" spans="1:14" ht="37.5" customHeight="1" x14ac:dyDescent="0.15">
      <c r="A530">
        <v>3</v>
      </c>
      <c r="B530" s="10"/>
      <c r="C530" s="12" t="s">
        <v>1520</v>
      </c>
      <c r="D530" s="13" t="s">
        <v>1047</v>
      </c>
      <c r="E530" s="14" t="s">
        <v>1051</v>
      </c>
      <c r="F530" s="14"/>
      <c r="G530" s="14" t="s">
        <v>1727</v>
      </c>
      <c r="H530" s="14"/>
      <c r="I530" s="14" t="s">
        <v>2101</v>
      </c>
      <c r="J530" s="14" t="s">
        <v>1051</v>
      </c>
      <c r="K530" s="14"/>
      <c r="L530" s="14"/>
      <c r="M530" s="14"/>
      <c r="N530" s="15"/>
    </row>
    <row r="531" spans="1:14" ht="37.5" customHeight="1" x14ac:dyDescent="0.15">
      <c r="A531">
        <v>3</v>
      </c>
      <c r="B531" s="10" t="s">
        <v>2102</v>
      </c>
      <c r="C531" s="11" t="s">
        <v>139</v>
      </c>
      <c r="D531" s="16" t="str">
        <f>MID(B531,1,1)</f>
        <v>え</v>
      </c>
      <c r="E531" s="17" t="str">
        <f>MID(B531,2,1)</f>
        <v>い</v>
      </c>
      <c r="F531" s="17" t="str">
        <f>MID(B531,3,1)</f>
        <v>画</v>
      </c>
      <c r="G531" s="17" t="str">
        <f>MID(B531,4,1)</f>
        <v>館</v>
      </c>
      <c r="H531" s="17" t="str">
        <f>MID(B531,5,1)</f>
        <v>で</v>
      </c>
      <c r="I531" s="17" t="str">
        <f>MID(B531,6,1)</f>
        <v>え</v>
      </c>
      <c r="J531" s="17" t="str">
        <f>MID(B531,7,1)</f>
        <v>い</v>
      </c>
      <c r="K531" s="17" t="str">
        <f>MID(B531,8,1)</f>
        <v>画</v>
      </c>
      <c r="L531" s="17" t="str">
        <f>MID(B531,9,1)</f>
        <v>を</v>
      </c>
      <c r="M531" s="17" t="str">
        <f>MID(B531,10,1)</f>
        <v>み</v>
      </c>
      <c r="N531" s="18" t="str">
        <f>MID(B531,11,1)</f>
        <v>る</v>
      </c>
    </row>
    <row r="532" spans="1:14" ht="37.5" customHeight="1" x14ac:dyDescent="0.15">
      <c r="A532">
        <v>3</v>
      </c>
      <c r="B532" s="10"/>
      <c r="C532" s="12" t="s">
        <v>1521</v>
      </c>
      <c r="D532" s="13"/>
      <c r="E532" s="14"/>
      <c r="F532" s="14" t="s">
        <v>534</v>
      </c>
      <c r="G532" s="14" t="s">
        <v>5134</v>
      </c>
      <c r="H532" s="14"/>
      <c r="I532" s="14"/>
      <c r="J532" s="14"/>
      <c r="K532" s="14" t="s">
        <v>534</v>
      </c>
      <c r="L532" s="14"/>
      <c r="M532" s="14"/>
      <c r="N532" s="15"/>
    </row>
    <row r="533" spans="1:14" ht="37.5" customHeight="1" x14ac:dyDescent="0.15">
      <c r="A533">
        <v>3</v>
      </c>
      <c r="B533" s="10" t="s">
        <v>5090</v>
      </c>
      <c r="C533" s="11" t="s">
        <v>545</v>
      </c>
      <c r="D533" s="16" t="str">
        <f>MID(B533,1,1)</f>
        <v>海</v>
      </c>
      <c r="E533" s="17" t="str">
        <f>MID(B533,2,1)</f>
        <v>岸</v>
      </c>
      <c r="F533" s="17" t="str">
        <f>MID(B533,3,1)</f>
        <v>で</v>
      </c>
      <c r="G533" s="17" t="str">
        <f>MID(B533,4,1)</f>
        <v>貝</v>
      </c>
      <c r="H533" s="17" t="str">
        <f>MID(B533,5,1)</f>
        <v>ひ</v>
      </c>
      <c r="I533" s="17" t="str">
        <f>MID(B533,6,1)</f>
        <v>ろ</v>
      </c>
      <c r="J533" s="17" t="str">
        <f>MID(B533,7,1)</f>
        <v>い</v>
      </c>
      <c r="K533" s="17" t="str">
        <f>MID(B533,8,1)</f>
        <v>を</v>
      </c>
      <c r="L533" s="17" t="str">
        <f>MID(B533,9,1)</f>
        <v>す</v>
      </c>
      <c r="M533" s="17" t="str">
        <f>MID(B533,10,1)</f>
        <v>る</v>
      </c>
      <c r="N533" s="18" t="str">
        <f>MID(B533,11,1)</f>
        <v/>
      </c>
    </row>
    <row r="534" spans="1:14" ht="37.5" customHeight="1" x14ac:dyDescent="0.15">
      <c r="A534">
        <v>3</v>
      </c>
      <c r="B534" s="10"/>
      <c r="C534" s="12" t="s">
        <v>1324</v>
      </c>
      <c r="D534" s="13" t="s">
        <v>5064</v>
      </c>
      <c r="E534" s="14" t="s">
        <v>2103</v>
      </c>
      <c r="F534" s="14"/>
      <c r="G534" s="14" t="s">
        <v>1040</v>
      </c>
      <c r="H534" s="14"/>
      <c r="I534" s="14"/>
      <c r="J534" s="14"/>
      <c r="K534" s="14"/>
      <c r="L534" s="14"/>
      <c r="M534" s="14"/>
      <c r="N534" s="15"/>
    </row>
    <row r="535" spans="1:14" ht="37.5" customHeight="1" x14ac:dyDescent="0.15">
      <c r="A535">
        <v>3</v>
      </c>
      <c r="B535" s="10" t="s">
        <v>5091</v>
      </c>
      <c r="C535" s="11" t="s">
        <v>989</v>
      </c>
      <c r="D535" s="16" t="str">
        <f>MID(B535,1,1)</f>
        <v>ね</v>
      </c>
      <c r="E535" s="17" t="str">
        <f>MID(B535,2,1)</f>
        <v>て</v>
      </c>
      <c r="F535" s="17" t="str">
        <f>MID(B535,3,1)</f>
        <v>い</v>
      </c>
      <c r="G535" s="17" t="str">
        <f>MID(B535,4,1)</f>
        <v>る</v>
      </c>
      <c r="H535" s="17" t="str">
        <f>MID(B535,5,1)</f>
        <v>人</v>
      </c>
      <c r="I535" s="17" t="str">
        <f>MID(B535,6,1)</f>
        <v>が</v>
      </c>
      <c r="J535" s="17" t="str">
        <f>MID(B535,7,1)</f>
        <v>と</v>
      </c>
      <c r="K535" s="17" t="str">
        <f>MID(B535,8,1)</f>
        <v>び</v>
      </c>
      <c r="L535" s="17" t="str">
        <f>MID(B535,9,1)</f>
        <v>起</v>
      </c>
      <c r="M535" s="17" t="str">
        <f>MID(B535,10,1)</f>
        <v>き</v>
      </c>
      <c r="N535" s="18" t="str">
        <f>MID(B535,11,1)</f>
        <v>る</v>
      </c>
    </row>
    <row r="536" spans="1:14" ht="37.5" customHeight="1" x14ac:dyDescent="0.15">
      <c r="A536">
        <v>3</v>
      </c>
      <c r="B536" s="10" t="s">
        <v>2242</v>
      </c>
      <c r="C536" s="12" t="s">
        <v>1522</v>
      </c>
      <c r="D536" s="13"/>
      <c r="E536" s="14"/>
      <c r="F536" s="14"/>
      <c r="G536" s="14"/>
      <c r="H536" s="14"/>
      <c r="I536" s="14"/>
      <c r="J536" s="14"/>
      <c r="K536" s="14"/>
      <c r="L536" s="14" t="s">
        <v>1044</v>
      </c>
      <c r="M536" s="14"/>
      <c r="N536" s="15"/>
    </row>
    <row r="537" spans="1:14" ht="37.5" customHeight="1" x14ac:dyDescent="0.15">
      <c r="A537">
        <v>3</v>
      </c>
      <c r="B537" s="10" t="s">
        <v>5092</v>
      </c>
      <c r="C537" s="11" t="s">
        <v>990</v>
      </c>
      <c r="D537" s="16" t="str">
        <f>MID(B537,1,1)</f>
        <v>春</v>
      </c>
      <c r="E537" s="17" t="str">
        <f>MID(B537,2,1)</f>
        <v>休</v>
      </c>
      <c r="F537" s="17" t="str">
        <f>MID(B537,3,1)</f>
        <v>み</v>
      </c>
      <c r="G537" s="17" t="str">
        <f>MID(B537,4,1)</f>
        <v>が</v>
      </c>
      <c r="H537" s="17" t="str">
        <f>MID(B537,5,1)</f>
        <v>お</v>
      </c>
      <c r="I537" s="17" t="str">
        <f>MID(B537,6,1)</f>
        <v>わ</v>
      </c>
      <c r="J537" s="17" t="str">
        <f>MID(B537,7,1)</f>
        <v>る</v>
      </c>
      <c r="K537" s="17" t="str">
        <f>MID(B537,8,1)</f>
        <v>と</v>
      </c>
      <c r="L537" s="17" t="str">
        <f>MID(B537,9,1)</f>
        <v>一</v>
      </c>
      <c r="M537" s="17" t="str">
        <f>MID(B537,10,1)</f>
        <v>学</v>
      </c>
      <c r="N537" s="18" t="str">
        <f>MID(B537,11,1)</f>
        <v>期</v>
      </c>
    </row>
    <row r="538" spans="1:14" ht="37.5" customHeight="1" x14ac:dyDescent="0.15">
      <c r="A538">
        <v>3</v>
      </c>
      <c r="B538" s="10"/>
      <c r="C538" s="12" t="s">
        <v>1523</v>
      </c>
      <c r="D538" s="13" t="s">
        <v>5112</v>
      </c>
      <c r="E538" s="14" t="s">
        <v>5123</v>
      </c>
      <c r="F538" s="14"/>
      <c r="G538" s="14"/>
      <c r="H538" s="14"/>
      <c r="I538" s="14"/>
      <c r="J538" s="14"/>
      <c r="K538" s="14"/>
      <c r="L538" s="14" t="s">
        <v>1398</v>
      </c>
      <c r="M538" s="14" t="s">
        <v>983</v>
      </c>
      <c r="N538" s="15" t="s">
        <v>1052</v>
      </c>
    </row>
    <row r="539" spans="1:14" ht="37.5" customHeight="1" x14ac:dyDescent="0.15">
      <c r="A539">
        <v>3</v>
      </c>
      <c r="B539" s="10" t="s">
        <v>5093</v>
      </c>
      <c r="C539" s="11" t="s">
        <v>991</v>
      </c>
      <c r="D539" s="16" t="str">
        <f>MID(B539,1,1)</f>
        <v>お</v>
      </c>
      <c r="E539" s="17" t="str">
        <f>MID(B539,2,1)</f>
        <v>店</v>
      </c>
      <c r="F539" s="17" t="str">
        <f>MID(B539,3,1)</f>
        <v>に</v>
      </c>
      <c r="G539" s="17" t="str">
        <f>MID(B539,4,1)</f>
        <v>お</v>
      </c>
      <c r="H539" s="17" t="str">
        <f>MID(B539,5,1)</f>
        <v>客</v>
      </c>
      <c r="I539" s="17" t="str">
        <f>MID(B539,6,1)</f>
        <v>さ</v>
      </c>
      <c r="J539" s="17" t="str">
        <f>MID(B539,7,1)</f>
        <v>ん</v>
      </c>
      <c r="K539" s="17" t="str">
        <f>MID(B539,8,1)</f>
        <v>が</v>
      </c>
      <c r="L539" s="17" t="str">
        <f>MID(B539,9,1)</f>
        <v>来</v>
      </c>
      <c r="M539" s="17" t="str">
        <f>MID(B539,10,1)</f>
        <v>る</v>
      </c>
      <c r="N539" s="18" t="str">
        <f>MID(B539,11,1)</f>
        <v/>
      </c>
    </row>
    <row r="540" spans="1:14" ht="37.5" customHeight="1" x14ac:dyDescent="0.15">
      <c r="A540">
        <v>3</v>
      </c>
      <c r="B540" s="10"/>
      <c r="C540" s="12" t="s">
        <v>1325</v>
      </c>
      <c r="D540" s="13"/>
      <c r="E540" s="14" t="s">
        <v>2104</v>
      </c>
      <c r="F540" s="14"/>
      <c r="G540" s="14"/>
      <c r="H540" s="14" t="s">
        <v>2105</v>
      </c>
      <c r="I540" s="14"/>
      <c r="J540" s="14"/>
      <c r="K540" s="14"/>
      <c r="L540" s="14" t="s">
        <v>2106</v>
      </c>
      <c r="M540" s="14"/>
      <c r="N540" s="15"/>
    </row>
    <row r="541" spans="1:14" ht="37.5" customHeight="1" x14ac:dyDescent="0.15">
      <c r="A541">
        <v>3</v>
      </c>
      <c r="B541" s="10" t="s">
        <v>2107</v>
      </c>
      <c r="C541" s="11" t="s">
        <v>992</v>
      </c>
      <c r="D541" s="16" t="str">
        <f>MID(B541,1,1)</f>
        <v>は</v>
      </c>
      <c r="E541" s="17" t="str">
        <f>MID(B541,2,1)</f>
        <v>か</v>
      </c>
      <c r="F541" s="17" t="str">
        <f>MID(B541,3,1)</f>
        <v>せ</v>
      </c>
      <c r="G541" s="17" t="str">
        <f>MID(B541,4,1)</f>
        <v>が</v>
      </c>
      <c r="H541" s="17" t="str">
        <f>MID(B541,5,1)</f>
        <v>、</v>
      </c>
      <c r="I541" s="17" t="str">
        <f>MID(B541,6,1)</f>
        <v>け</v>
      </c>
      <c r="J541" s="17" t="str">
        <f>MID(B541,7,1)</f>
        <v>ん</v>
      </c>
      <c r="K541" s="17" t="str">
        <f>MID(B541,8,1)</f>
        <v>究</v>
      </c>
      <c r="L541" s="17" t="str">
        <f>MID(B541,9,1)</f>
        <v>を</v>
      </c>
      <c r="M541" s="17" t="str">
        <f>MID(B541,10,1)</f>
        <v>す</v>
      </c>
      <c r="N541" s="18" t="str">
        <f>MID(B541,11,1)</f>
        <v>る</v>
      </c>
    </row>
    <row r="542" spans="1:14" ht="37.5" customHeight="1" x14ac:dyDescent="0.15">
      <c r="A542">
        <v>3</v>
      </c>
      <c r="B542" s="10"/>
      <c r="C542" s="12" t="s">
        <v>1524</v>
      </c>
      <c r="D542" s="13"/>
      <c r="E542" s="14"/>
      <c r="F542" s="14"/>
      <c r="G542" s="14"/>
      <c r="H542" s="14"/>
      <c r="I542" s="14"/>
      <c r="J542" s="14"/>
      <c r="K542" s="14" t="s">
        <v>2245</v>
      </c>
      <c r="L542" s="14"/>
      <c r="M542" s="14"/>
      <c r="N542" s="15"/>
    </row>
    <row r="543" spans="1:14" ht="37.5" customHeight="1" x14ac:dyDescent="0.15">
      <c r="A543">
        <v>3</v>
      </c>
      <c r="B543" s="10" t="s">
        <v>2110</v>
      </c>
      <c r="C543" s="11" t="s">
        <v>994</v>
      </c>
      <c r="D543" s="16" t="str">
        <f>MID(B543,1,1)</f>
        <v>急</v>
      </c>
      <c r="E543" s="17" t="str">
        <f>MID(B543,2,1)</f>
        <v>い</v>
      </c>
      <c r="F543" s="17" t="str">
        <f>MID(B543,3,1)</f>
        <v>で</v>
      </c>
      <c r="G543" s="17" t="str">
        <f>MID(B543,4,1)</f>
        <v>急</v>
      </c>
      <c r="H543" s="17" t="str">
        <f>MID(B543,5,1)</f>
        <v>行</v>
      </c>
      <c r="I543" s="17" t="str">
        <f>MID(B543,6,1)</f>
        <v>電</v>
      </c>
      <c r="J543" s="17" t="str">
        <f>MID(B543,7,1)</f>
        <v>車</v>
      </c>
      <c r="K543" s="17" t="str">
        <f>MID(B543,8,1)</f>
        <v>に</v>
      </c>
      <c r="L543" s="17" t="str">
        <f>MID(B543,9,1)</f>
        <v>の</v>
      </c>
      <c r="M543" s="17" t="str">
        <f>MID(B543,10,1)</f>
        <v>る</v>
      </c>
      <c r="N543" s="18" t="str">
        <f>MID(B543,11,1)</f>
        <v/>
      </c>
    </row>
    <row r="544" spans="1:14" ht="37.5" customHeight="1" x14ac:dyDescent="0.15">
      <c r="A544">
        <v>3</v>
      </c>
      <c r="B544" s="10"/>
      <c r="C544" s="12" t="s">
        <v>1525</v>
      </c>
      <c r="D544" s="13" t="s">
        <v>5113</v>
      </c>
      <c r="E544" s="14"/>
      <c r="F544" s="14"/>
      <c r="G544" s="14" t="s">
        <v>5124</v>
      </c>
      <c r="H544" s="14" t="s">
        <v>5136</v>
      </c>
      <c r="I544" s="14" t="s">
        <v>2108</v>
      </c>
      <c r="J544" s="14" t="s">
        <v>2109</v>
      </c>
      <c r="K544" s="14"/>
      <c r="L544" s="14"/>
      <c r="M544" s="14"/>
      <c r="N544" s="15"/>
    </row>
    <row r="545" spans="1:14" ht="37.5" customHeight="1" x14ac:dyDescent="0.15">
      <c r="A545">
        <v>3</v>
      </c>
      <c r="B545" s="10" t="s">
        <v>5094</v>
      </c>
      <c r="C545" s="11" t="s">
        <v>995</v>
      </c>
      <c r="D545" s="16" t="str">
        <f>MID(B545,1,1)</f>
        <v>学</v>
      </c>
      <c r="E545" s="17" t="str">
        <f>MID(B545,2,1)</f>
        <v>級</v>
      </c>
      <c r="F545" s="17" t="str">
        <f>MID(B545,3,1)</f>
        <v>会</v>
      </c>
      <c r="G545" s="17" t="str">
        <f>MID(B545,4,1)</f>
        <v>で</v>
      </c>
      <c r="H545" s="17" t="str">
        <f>MID(B545,5,1)</f>
        <v>話</v>
      </c>
      <c r="I545" s="17" t="str">
        <f>MID(B545,6,1)</f>
        <v>し</v>
      </c>
      <c r="J545" s="17" t="str">
        <f>MID(B545,7,1)</f>
        <v>合</v>
      </c>
      <c r="K545" s="17" t="str">
        <f>MID(B545,8,1)</f>
        <v>う</v>
      </c>
      <c r="L545" s="17" t="str">
        <f>MID(B545,9,1)</f>
        <v/>
      </c>
      <c r="M545" s="17" t="str">
        <f>MID(B545,10,1)</f>
        <v/>
      </c>
      <c r="N545" s="18" t="str">
        <f>MID(B545,11,1)</f>
        <v/>
      </c>
    </row>
    <row r="546" spans="1:14" ht="37.5" customHeight="1" x14ac:dyDescent="0.15">
      <c r="A546">
        <v>3</v>
      </c>
      <c r="B546" s="10"/>
      <c r="C546" s="12" t="s">
        <v>1526</v>
      </c>
      <c r="D546" s="13" t="s">
        <v>2111</v>
      </c>
      <c r="E546" s="14" t="s">
        <v>5124</v>
      </c>
      <c r="F546" s="14" t="s">
        <v>2112</v>
      </c>
      <c r="G546" s="14"/>
      <c r="H546" s="14" t="s">
        <v>2113</v>
      </c>
      <c r="I546" s="14"/>
      <c r="J546" s="14" t="s">
        <v>5129</v>
      </c>
      <c r="K546" s="14"/>
      <c r="L546" s="14"/>
      <c r="M546" s="14"/>
      <c r="N546" s="15"/>
    </row>
    <row r="547" spans="1:14" ht="37.5" customHeight="1" x14ac:dyDescent="0.15">
      <c r="A547">
        <v>3</v>
      </c>
      <c r="B547" s="10" t="s">
        <v>5095</v>
      </c>
      <c r="C547" s="11" t="s">
        <v>996</v>
      </c>
      <c r="D547" s="16" t="str">
        <f>MID(B547,1,1)</f>
        <v>七</v>
      </c>
      <c r="E547" s="17" t="str">
        <f>MID(B547,2,1)</f>
        <v>五</v>
      </c>
      <c r="F547" s="17" t="str">
        <f>MID(B547,3,1)</f>
        <v>三</v>
      </c>
      <c r="G547" s="17" t="str">
        <f>MID(B547,4,1)</f>
        <v>で</v>
      </c>
      <c r="H547" s="17" t="str">
        <f>MID(B547,5,1)</f>
        <v>お</v>
      </c>
      <c r="I547" s="17" t="str">
        <f>MID(B547,6,1)</f>
        <v>宮</v>
      </c>
      <c r="J547" s="17" t="str">
        <f>MID(B547,7,1)</f>
        <v>さ</v>
      </c>
      <c r="K547" s="17" t="str">
        <f>MID(B547,8,1)</f>
        <v>ん</v>
      </c>
      <c r="L547" s="17" t="str">
        <f>MID(B547,9,1)</f>
        <v>に</v>
      </c>
      <c r="M547" s="17" t="str">
        <f>MID(B547,10,1)</f>
        <v>行</v>
      </c>
      <c r="N547" s="18" t="str">
        <f>MID(B547,11,1)</f>
        <v>く</v>
      </c>
    </row>
    <row r="548" spans="1:14" ht="37.5" customHeight="1" x14ac:dyDescent="0.15">
      <c r="A548">
        <v>3</v>
      </c>
      <c r="B548" s="10"/>
      <c r="C548" s="12" t="s">
        <v>2728</v>
      </c>
      <c r="D548" s="13" t="s">
        <v>5114</v>
      </c>
      <c r="E548" s="14" t="s">
        <v>5125</v>
      </c>
      <c r="F548" s="14" t="s">
        <v>2115</v>
      </c>
      <c r="G548" s="14"/>
      <c r="H548" s="14"/>
      <c r="I548" s="14" t="s">
        <v>5141</v>
      </c>
      <c r="J548" s="14"/>
      <c r="K548" s="14"/>
      <c r="L548" s="14"/>
      <c r="M548" s="14" t="s">
        <v>2116</v>
      </c>
      <c r="N548" s="15"/>
    </row>
    <row r="549" spans="1:14" ht="37.5" customHeight="1" x14ac:dyDescent="0.15">
      <c r="A549">
        <v>3</v>
      </c>
      <c r="B549" s="10" t="s">
        <v>2117</v>
      </c>
      <c r="C549" s="11" t="s">
        <v>2950</v>
      </c>
      <c r="D549" s="16" t="str">
        <f>MID(B549,1,1)</f>
        <v>う</v>
      </c>
      <c r="E549" s="17" t="str">
        <f>MID(B549,2,1)</f>
        <v>ち</v>
      </c>
      <c r="F549" s="17" t="str">
        <f>MID(B549,3,1)</f>
        <v>ゅ</v>
      </c>
      <c r="G549" s="17" t="str">
        <f>MID(B549,4,1)</f>
        <v>う</v>
      </c>
      <c r="H549" s="17" t="str">
        <f>MID(B549,5,1)</f>
        <v>人</v>
      </c>
      <c r="I549" s="17" t="str">
        <f>MID(B549,6,1)</f>
        <v>が</v>
      </c>
      <c r="J549" s="17" t="str">
        <f>MID(B549,7,1)</f>
        <v>地</v>
      </c>
      <c r="K549" s="17" t="str">
        <f>MID(B549,8,1)</f>
        <v>球</v>
      </c>
      <c r="L549" s="17" t="str">
        <f>MID(B549,9,1)</f>
        <v>に</v>
      </c>
      <c r="M549" s="17" t="str">
        <f>MID(B549,10,1)</f>
        <v>来</v>
      </c>
      <c r="N549" s="18" t="str">
        <f>MID(B549,11,1)</f>
        <v>た</v>
      </c>
    </row>
    <row r="550" spans="1:14" ht="37.5" customHeight="1" x14ac:dyDescent="0.15">
      <c r="A550">
        <v>3</v>
      </c>
      <c r="B550" s="10"/>
      <c r="C550" s="12" t="s">
        <v>3007</v>
      </c>
      <c r="D550" s="13"/>
      <c r="E550" s="14"/>
      <c r="F550" s="14"/>
      <c r="G550" s="14"/>
      <c r="H550" s="14" t="s">
        <v>2118</v>
      </c>
      <c r="I550" s="14"/>
      <c r="J550" s="14" t="s">
        <v>2119</v>
      </c>
      <c r="K550" s="14" t="s">
        <v>2245</v>
      </c>
      <c r="L550" s="14"/>
      <c r="M550" s="14" t="s">
        <v>2120</v>
      </c>
      <c r="N550" s="15"/>
    </row>
    <row r="551" spans="1:14" ht="37.5" customHeight="1" x14ac:dyDescent="0.15">
      <c r="A551">
        <v>3</v>
      </c>
      <c r="B551" s="10" t="s">
        <v>5096</v>
      </c>
      <c r="C551" s="11" t="s">
        <v>64</v>
      </c>
      <c r="D551" s="16" t="str">
        <f>MID(B551,1,1)</f>
        <v>今</v>
      </c>
      <c r="E551" s="17" t="str">
        <f>MID(B551,2,1)</f>
        <v>年</v>
      </c>
      <c r="F551" s="17" t="str">
        <f>MID(B551,3,1)</f>
        <v>は</v>
      </c>
      <c r="G551" s="17" t="str">
        <f>MID(B551,4,1)</f>
        <v>、</v>
      </c>
      <c r="H551" s="17" t="str">
        <f>MID(B551,5,1)</f>
        <v>去</v>
      </c>
      <c r="I551" s="17" t="str">
        <f>MID(B551,6,1)</f>
        <v>年</v>
      </c>
      <c r="J551" s="17" t="str">
        <f>MID(B551,7,1)</f>
        <v>よ</v>
      </c>
      <c r="K551" s="17" t="str">
        <f>MID(B551,8,1)</f>
        <v>り</v>
      </c>
      <c r="L551" s="17" t="str">
        <f>MID(B551,9,1)</f>
        <v>あ</v>
      </c>
      <c r="M551" s="17" t="str">
        <f>MID(B551,10,1)</f>
        <v>つ</v>
      </c>
      <c r="N551" s="18" t="str">
        <f>MID(B551,11,1)</f>
        <v>い</v>
      </c>
    </row>
    <row r="552" spans="1:14" ht="37.5" customHeight="1" x14ac:dyDescent="0.15">
      <c r="A552">
        <v>3</v>
      </c>
      <c r="B552" s="10"/>
      <c r="C552" s="12" t="s">
        <v>1007</v>
      </c>
      <c r="D552" s="13" t="s">
        <v>2121</v>
      </c>
      <c r="E552" s="14" t="s">
        <v>5126</v>
      </c>
      <c r="F552" s="14"/>
      <c r="G552" s="14"/>
      <c r="H552" s="14" t="s">
        <v>2122</v>
      </c>
      <c r="I552" s="14" t="s">
        <v>2123</v>
      </c>
      <c r="J552" s="14"/>
      <c r="K552" s="14"/>
      <c r="L552" s="14"/>
      <c r="M552" s="14"/>
      <c r="N552" s="15"/>
    </row>
    <row r="553" spans="1:14" ht="37.5" customHeight="1" x14ac:dyDescent="0.15">
      <c r="A553">
        <v>3</v>
      </c>
      <c r="B553" s="10" t="s">
        <v>5097</v>
      </c>
      <c r="C553" s="11" t="s">
        <v>65</v>
      </c>
      <c r="D553" s="16" t="str">
        <f>MID(B553,1,1)</f>
        <v>大</v>
      </c>
      <c r="E553" s="17" t="str">
        <f>MID(B553,2,1)</f>
        <v>き</v>
      </c>
      <c r="F553" s="17" t="str">
        <f>MID(B553,3,1)</f>
        <v>な</v>
      </c>
      <c r="G553" s="17" t="str">
        <f>MID(B553,4,1)</f>
        <v>川</v>
      </c>
      <c r="H553" s="17" t="str">
        <f>MID(B553,5,1)</f>
        <v>に</v>
      </c>
      <c r="I553" s="17" t="str">
        <f>MID(B553,6,1)</f>
        <v>橋</v>
      </c>
      <c r="J553" s="17" t="str">
        <f>MID(B553,7,1)</f>
        <v>を</v>
      </c>
      <c r="K553" s="17" t="str">
        <f>MID(B553,8,1)</f>
        <v>か</v>
      </c>
      <c r="L553" s="17" t="str">
        <f>MID(B553,9,1)</f>
        <v>け</v>
      </c>
      <c r="M553" s="17" t="str">
        <f>MID(B553,10,1)</f>
        <v>る</v>
      </c>
      <c r="N553" s="18" t="str">
        <f>MID(B553,11,1)</f>
        <v/>
      </c>
    </row>
    <row r="554" spans="1:14" ht="37.5" customHeight="1" x14ac:dyDescent="0.15">
      <c r="A554">
        <v>3</v>
      </c>
      <c r="B554" s="10"/>
      <c r="C554" s="12" t="s">
        <v>1527</v>
      </c>
      <c r="D554" s="13" t="s">
        <v>5115</v>
      </c>
      <c r="E554" s="14"/>
      <c r="F554" s="14"/>
      <c r="G554" s="14" t="s">
        <v>2124</v>
      </c>
      <c r="H554" s="14"/>
      <c r="I554" s="14" t="s">
        <v>5118</v>
      </c>
      <c r="J554" s="14"/>
      <c r="K554" s="14"/>
      <c r="L554" s="14"/>
      <c r="M554" s="14"/>
      <c r="N554" s="15"/>
    </row>
    <row r="555" spans="1:14" ht="37.5" customHeight="1" x14ac:dyDescent="0.15">
      <c r="A555">
        <v>3</v>
      </c>
      <c r="B555" s="10" t="s">
        <v>2125</v>
      </c>
      <c r="C555" s="11" t="s">
        <v>67</v>
      </c>
      <c r="D555" s="16" t="str">
        <f>MID(B555,1,1)</f>
        <v>算</v>
      </c>
      <c r="E555" s="17" t="str">
        <f>MID(B555,2,1)</f>
        <v>数</v>
      </c>
      <c r="F555" s="17" t="str">
        <f>MID(B555,3,1)</f>
        <v>の</v>
      </c>
      <c r="G555" s="17" t="str">
        <f>MID(B555,4,1)</f>
        <v>じ</v>
      </c>
      <c r="H555" s="17" t="str">
        <f>MID(B555,5,1)</f>
        <v>ゅ</v>
      </c>
      <c r="I555" s="17" t="str">
        <f>MID(B555,6,1)</f>
        <v>業</v>
      </c>
      <c r="J555" s="17" t="str">
        <f>MID(B555,7,1)</f>
        <v>を</v>
      </c>
      <c r="K555" s="17" t="str">
        <f>MID(B555,8,1)</f>
        <v>う</v>
      </c>
      <c r="L555" s="17" t="str">
        <f>MID(B555,9,1)</f>
        <v>け</v>
      </c>
      <c r="M555" s="17" t="str">
        <f>MID(B555,10,1)</f>
        <v>る</v>
      </c>
      <c r="N555" s="18" t="str">
        <f>MID(B555,11,1)</f>
        <v/>
      </c>
    </row>
    <row r="556" spans="1:14" ht="37.5" customHeight="1" x14ac:dyDescent="0.15">
      <c r="A556">
        <v>3</v>
      </c>
      <c r="B556" s="10"/>
      <c r="C556" s="12" t="s">
        <v>1528</v>
      </c>
      <c r="D556" s="13" t="s">
        <v>2218</v>
      </c>
      <c r="E556" s="14" t="s">
        <v>2126</v>
      </c>
      <c r="F556" s="14"/>
      <c r="G556" s="14"/>
      <c r="H556" s="14"/>
      <c r="I556" s="14" t="s">
        <v>2431</v>
      </c>
      <c r="J556" s="14"/>
      <c r="K556" s="14"/>
      <c r="L556" s="14"/>
      <c r="M556" s="14"/>
      <c r="N556" s="15"/>
    </row>
    <row r="557" spans="1:14" ht="37.5" customHeight="1" x14ac:dyDescent="0.15">
      <c r="A557">
        <v>3</v>
      </c>
      <c r="B557" s="10" t="s">
        <v>2127</v>
      </c>
      <c r="C557" s="11" t="s">
        <v>68</v>
      </c>
      <c r="D557" s="16" t="str">
        <f>MID(B557,1,1)</f>
        <v>曲</v>
      </c>
      <c r="E557" s="17" t="str">
        <f>MID(B557,2,1)</f>
        <v>が</v>
      </c>
      <c r="F557" s="17" t="str">
        <f>MID(B557,3,1)</f>
        <v>り</v>
      </c>
      <c r="G557" s="17" t="str">
        <f>MID(B557,4,1)</f>
        <v>角</v>
      </c>
      <c r="H557" s="17" t="str">
        <f>MID(B557,5,1)</f>
        <v>で</v>
      </c>
      <c r="I557" s="17" t="str">
        <f>MID(B557,6,1)</f>
        <v>人</v>
      </c>
      <c r="J557" s="17" t="str">
        <f>MID(B557,7,1)</f>
        <v>と</v>
      </c>
      <c r="K557" s="17" t="str">
        <f>MID(B557,8,1)</f>
        <v>ぶ</v>
      </c>
      <c r="L557" s="17" t="str">
        <f>MID(B557,9,1)</f>
        <v>つ</v>
      </c>
      <c r="M557" s="17" t="str">
        <f>MID(B557,10,1)</f>
        <v>か</v>
      </c>
      <c r="N557" s="18" t="str">
        <f>MID(B557,11,1)</f>
        <v>る</v>
      </c>
    </row>
    <row r="558" spans="1:14" ht="37.5" customHeight="1" x14ac:dyDescent="0.15">
      <c r="A558">
        <v>3</v>
      </c>
      <c r="B558" s="10"/>
      <c r="C558" s="12" t="s">
        <v>1529</v>
      </c>
      <c r="D558" s="13" t="s">
        <v>2128</v>
      </c>
      <c r="E558" s="14"/>
      <c r="F558" s="14"/>
      <c r="G558" s="14" t="s">
        <v>2129</v>
      </c>
      <c r="H558" s="14"/>
      <c r="I558" s="14" t="s">
        <v>2130</v>
      </c>
      <c r="J558" s="14"/>
      <c r="K558" s="14"/>
      <c r="L558" s="14"/>
      <c r="M558" s="14"/>
      <c r="N558" s="15"/>
    </row>
    <row r="559" spans="1:14" ht="37.5" customHeight="1" x14ac:dyDescent="0.15">
      <c r="A559">
        <v>3</v>
      </c>
      <c r="B559" s="10" t="s">
        <v>2131</v>
      </c>
      <c r="C559" s="11" t="s">
        <v>69</v>
      </c>
      <c r="D559" s="16" t="str">
        <f>MID(B559,1,1)</f>
        <v>ゆ</v>
      </c>
      <c r="E559" s="17" t="str">
        <f>MID(B559,2,1)</f>
        <v>う</v>
      </c>
      <c r="F559" s="17" t="str">
        <f>MID(B559,3,1)</f>
        <v>び</v>
      </c>
      <c r="G559" s="17" t="str">
        <f>MID(B559,4,1)</f>
        <v>ん</v>
      </c>
      <c r="H559" s="17" t="str">
        <f>MID(B559,5,1)</f>
        <v>局</v>
      </c>
      <c r="I559" s="17" t="str">
        <f>MID(B559,6,1)</f>
        <v>の</v>
      </c>
      <c r="J559" s="17" t="str">
        <f>MID(B559,7,1)</f>
        <v>ポ</v>
      </c>
      <c r="K559" s="17" t="str">
        <f>MID(B559,8,1)</f>
        <v>ス</v>
      </c>
      <c r="L559" s="17" t="str">
        <f>MID(B559,9,1)</f>
        <v>ト</v>
      </c>
      <c r="M559" s="17" t="str">
        <f>MID(B559,10,1)</f>
        <v/>
      </c>
      <c r="N559" s="18" t="str">
        <f>MID(B559,11,1)</f>
        <v/>
      </c>
    </row>
    <row r="560" spans="1:14" ht="37.5" customHeight="1" x14ac:dyDescent="0.15">
      <c r="A560">
        <v>3</v>
      </c>
      <c r="B560" s="10"/>
      <c r="C560" s="12" t="s">
        <v>2729</v>
      </c>
      <c r="D560" s="13"/>
      <c r="E560" s="14"/>
      <c r="F560" s="14"/>
      <c r="G560" s="14"/>
      <c r="H560" s="14" t="s">
        <v>2132</v>
      </c>
      <c r="I560" s="14"/>
      <c r="J560" s="14"/>
      <c r="K560" s="14"/>
      <c r="L560" s="14"/>
      <c r="M560" s="14"/>
      <c r="N560" s="15"/>
    </row>
    <row r="561" spans="1:14" ht="37.5" customHeight="1" x14ac:dyDescent="0.15">
      <c r="A561">
        <v>3</v>
      </c>
      <c r="B561" s="10" t="s">
        <v>2133</v>
      </c>
      <c r="C561" s="11" t="s">
        <v>71</v>
      </c>
      <c r="D561" s="16" t="str">
        <f>MID(B561,1,1)</f>
        <v>金</v>
      </c>
      <c r="E561" s="17" t="str">
        <f>MID(B561,2,1)</f>
        <v>・</v>
      </c>
      <c r="F561" s="17" t="str">
        <f>MID(B561,3,1)</f>
        <v>銀</v>
      </c>
      <c r="G561" s="17" t="str">
        <f>MID(B561,4,1)</f>
        <v>・</v>
      </c>
      <c r="H561" s="17" t="str">
        <f>MID(B561,5,1)</f>
        <v>ど</v>
      </c>
      <c r="I561" s="17" t="str">
        <f>MID(B561,6,1)</f>
        <v>う</v>
      </c>
      <c r="J561" s="17" t="str">
        <f>MID(B561,7,1)</f>
        <v>メ</v>
      </c>
      <c r="K561" s="17" t="str">
        <f>MID(B561,8,1)</f>
        <v>ダ</v>
      </c>
      <c r="L561" s="17" t="str">
        <f>MID(B561,9,1)</f>
        <v>ル</v>
      </c>
      <c r="M561" s="17" t="str">
        <f>MID(B561,10,1)</f>
        <v/>
      </c>
      <c r="N561" s="18" t="str">
        <f>MID(B561,11,1)</f>
        <v/>
      </c>
    </row>
    <row r="562" spans="1:14" ht="37.5" customHeight="1" x14ac:dyDescent="0.15">
      <c r="A562">
        <v>3</v>
      </c>
      <c r="B562" s="10"/>
      <c r="C562" s="12" t="s">
        <v>1530</v>
      </c>
      <c r="D562" s="13" t="s">
        <v>5116</v>
      </c>
      <c r="E562" s="14"/>
      <c r="F562" s="14" t="s">
        <v>2134</v>
      </c>
      <c r="G562" s="14"/>
      <c r="H562" s="14"/>
      <c r="I562" s="14"/>
      <c r="J562" s="14"/>
      <c r="K562" s="14"/>
      <c r="L562" s="14"/>
      <c r="M562" s="14"/>
      <c r="N562" s="15"/>
    </row>
    <row r="563" spans="1:14" ht="37.5" customHeight="1" x14ac:dyDescent="0.15">
      <c r="A563">
        <v>3</v>
      </c>
      <c r="B563" s="10" t="s">
        <v>587</v>
      </c>
      <c r="C563" s="11" t="s">
        <v>72</v>
      </c>
      <c r="D563" s="16" t="str">
        <f>MID(B563,1,1)</f>
        <v>話</v>
      </c>
      <c r="E563" s="17" t="str">
        <f>MID(B563,2,1)</f>
        <v>に</v>
      </c>
      <c r="F563" s="17" t="str">
        <f>MID(B563,3,1)</f>
        <v>区</v>
      </c>
      <c r="G563" s="17" t="str">
        <f>MID(B563,4,1)</f>
        <v>切</v>
      </c>
      <c r="H563" s="17" t="str">
        <f>MID(B563,5,1)</f>
        <v>り</v>
      </c>
      <c r="I563" s="17" t="str">
        <f>MID(B563,6,1)</f>
        <v>を</v>
      </c>
      <c r="J563" s="17" t="str">
        <f>MID(B563,7,1)</f>
        <v>つ</v>
      </c>
      <c r="K563" s="17" t="str">
        <f>MID(B563,8,1)</f>
        <v>け</v>
      </c>
      <c r="L563" s="17" t="str">
        <f>MID(B563,9,1)</f>
        <v>る</v>
      </c>
      <c r="M563" s="17" t="str">
        <f>MID(B563,10,1)</f>
        <v/>
      </c>
      <c r="N563" s="18" t="str">
        <f>MID(B563,11,1)</f>
        <v/>
      </c>
    </row>
    <row r="564" spans="1:14" ht="37.5" customHeight="1" x14ac:dyDescent="0.15">
      <c r="A564">
        <v>3</v>
      </c>
      <c r="B564" s="10"/>
      <c r="C564" s="12" t="s">
        <v>2730</v>
      </c>
      <c r="D564" s="13" t="s">
        <v>5117</v>
      </c>
      <c r="E564" s="14"/>
      <c r="F564" s="14" t="s">
        <v>5130</v>
      </c>
      <c r="G564" s="14" t="s">
        <v>586</v>
      </c>
      <c r="H564" s="14"/>
      <c r="I564" s="14"/>
      <c r="J564" s="14"/>
      <c r="K564" s="14"/>
      <c r="L564" s="14"/>
      <c r="M564" s="14"/>
      <c r="N564" s="15"/>
    </row>
    <row r="565" spans="1:14" ht="37.5" customHeight="1" x14ac:dyDescent="0.15">
      <c r="A565">
        <v>3</v>
      </c>
      <c r="B565" s="10" t="s">
        <v>5098</v>
      </c>
      <c r="C565" s="11" t="s">
        <v>73</v>
      </c>
      <c r="D565" s="16" t="str">
        <f>MID(B565,1,1)</f>
        <v>走</v>
      </c>
      <c r="E565" s="17" t="str">
        <f>MID(B565,2,1)</f>
        <v>る</v>
      </c>
      <c r="F565" s="17" t="str">
        <f>MID(B565,3,1)</f>
        <v>と</v>
      </c>
      <c r="G565" s="17" t="str">
        <f>MID(B565,4,1)</f>
        <v>、</v>
      </c>
      <c r="H565" s="17" t="str">
        <f>MID(B565,5,1)</f>
        <v>い</v>
      </c>
      <c r="I565" s="17" t="str">
        <f>MID(B565,6,1)</f>
        <v>き</v>
      </c>
      <c r="J565" s="17" t="str">
        <f>MID(B565,7,1)</f>
        <v>が</v>
      </c>
      <c r="K565" s="17" t="str">
        <f>MID(B565,8,1)</f>
        <v>苦</v>
      </c>
      <c r="L565" s="17" t="str">
        <f>MID(B565,9,1)</f>
        <v>し</v>
      </c>
      <c r="M565" s="17" t="str">
        <f>MID(B565,10,1)</f>
        <v>い</v>
      </c>
      <c r="N565" s="18" t="str">
        <f>MID(B565,11,1)</f>
        <v/>
      </c>
    </row>
    <row r="566" spans="1:14" ht="37.5" customHeight="1" x14ac:dyDescent="0.15">
      <c r="A566">
        <v>3</v>
      </c>
      <c r="B566" s="10"/>
      <c r="C566" s="12" t="s">
        <v>2731</v>
      </c>
      <c r="D566" s="13" t="s">
        <v>5118</v>
      </c>
      <c r="E566" s="14"/>
      <c r="F566" s="14"/>
      <c r="G566" s="14"/>
      <c r="H566" s="14"/>
      <c r="I566" s="14"/>
      <c r="J566" s="14"/>
      <c r="K566" s="14" t="s">
        <v>2135</v>
      </c>
      <c r="L566" s="14"/>
      <c r="M566" s="14"/>
      <c r="N566" s="15"/>
    </row>
    <row r="567" spans="1:14" ht="37.5" customHeight="1" x14ac:dyDescent="0.15">
      <c r="A567">
        <v>3</v>
      </c>
      <c r="B567" s="10" t="s">
        <v>5099</v>
      </c>
      <c r="C567" s="11" t="s">
        <v>3</v>
      </c>
      <c r="D567" s="16" t="str">
        <f>MID(B567,1,1)</f>
        <v>し</v>
      </c>
      <c r="E567" s="17" t="str">
        <f>MID(B567,2,1)</f>
        <v>ゅ</v>
      </c>
      <c r="F567" s="17" t="str">
        <f>MID(B567,3,1)</f>
        <v>う</v>
      </c>
      <c r="G567" s="17" t="str">
        <f>MID(B567,4,1)</f>
        <v>字</v>
      </c>
      <c r="H567" s="17" t="str">
        <f>MID(B567,5,1)</f>
        <v>道</v>
      </c>
      <c r="I567" s="17" t="str">
        <f>MID(B567,6,1)</f>
        <v>具</v>
      </c>
      <c r="J567" s="17" t="str">
        <f>MID(B567,7,1)</f>
        <v>を</v>
      </c>
      <c r="K567" s="17" t="str">
        <f>MID(B567,8,1)</f>
        <v>用</v>
      </c>
      <c r="L567" s="17" t="str">
        <f>MID(B567,9,1)</f>
        <v>い</v>
      </c>
      <c r="M567" s="17" t="str">
        <f>MID(B567,10,1)</f>
        <v>す</v>
      </c>
      <c r="N567" s="18" t="str">
        <f>MID(B567,11,1)</f>
        <v>る</v>
      </c>
    </row>
    <row r="568" spans="1:14" ht="37.5" customHeight="1" x14ac:dyDescent="0.15">
      <c r="A568">
        <v>3</v>
      </c>
      <c r="B568" s="10"/>
      <c r="C568" s="12" t="s">
        <v>1531</v>
      </c>
      <c r="D568" s="13"/>
      <c r="E568" s="14"/>
      <c r="F568" s="14"/>
      <c r="G568" s="14" t="s">
        <v>5132</v>
      </c>
      <c r="H568" s="14" t="s">
        <v>5137</v>
      </c>
      <c r="I568" s="14" t="s">
        <v>5142</v>
      </c>
      <c r="J568" s="14"/>
      <c r="K568" s="14" t="s">
        <v>2136</v>
      </c>
      <c r="L568" s="14"/>
      <c r="M568" s="14"/>
      <c r="N568" s="15"/>
    </row>
    <row r="569" spans="1:14" ht="37.5" customHeight="1" x14ac:dyDescent="0.15">
      <c r="A569">
        <v>3</v>
      </c>
      <c r="B569" s="10" t="s">
        <v>5100</v>
      </c>
      <c r="C569" s="11" t="s">
        <v>75</v>
      </c>
      <c r="D569" s="16" t="str">
        <f>MID(B569,1,1)</f>
        <v>名</v>
      </c>
      <c r="E569" s="17" t="str">
        <f>MID(B569,2,1)</f>
        <v>前</v>
      </c>
      <c r="F569" s="17" t="str">
        <f>MID(B569,3,1)</f>
        <v>に</v>
      </c>
      <c r="G569" s="17" t="str">
        <f>MID(B569,4,1)</f>
        <v>さ</v>
      </c>
      <c r="H569" s="17" t="str">
        <f>MID(B569,5,1)</f>
        <v>ん</v>
      </c>
      <c r="I569" s="17" t="str">
        <f>MID(B569,6,1)</f>
        <v>、</v>
      </c>
      <c r="J569" s="17" t="str">
        <f>MID(B569,7,1)</f>
        <v>君</v>
      </c>
      <c r="K569" s="17" t="str">
        <f>MID(B569,8,1)</f>
        <v>を</v>
      </c>
      <c r="L569" s="17" t="str">
        <f>MID(B569,9,1)</f>
        <v>つ</v>
      </c>
      <c r="M569" s="17" t="str">
        <f>MID(B569,10,1)</f>
        <v>け</v>
      </c>
      <c r="N569" s="18" t="str">
        <f>MID(B569,11,1)</f>
        <v>る</v>
      </c>
    </row>
    <row r="570" spans="1:14" ht="37.5" customHeight="1" x14ac:dyDescent="0.15">
      <c r="A570">
        <v>3</v>
      </c>
      <c r="B570" s="10"/>
      <c r="C570" s="12" t="s">
        <v>1532</v>
      </c>
      <c r="D570" s="13" t="s">
        <v>5119</v>
      </c>
      <c r="E570" s="14" t="s">
        <v>5127</v>
      </c>
      <c r="F570" s="14"/>
      <c r="G570" s="14"/>
      <c r="H570" s="14"/>
      <c r="I570" s="14"/>
      <c r="J570" s="14" t="s">
        <v>590</v>
      </c>
      <c r="K570" s="14"/>
      <c r="L570" s="14"/>
      <c r="M570" s="14"/>
      <c r="N570" s="15"/>
    </row>
    <row r="571" spans="1:14" ht="37.5" customHeight="1" x14ac:dyDescent="0.15">
      <c r="A571">
        <v>3</v>
      </c>
      <c r="B571" s="10" t="s">
        <v>5101</v>
      </c>
      <c r="C571" s="11" t="s">
        <v>76</v>
      </c>
      <c r="D571" s="16" t="str">
        <f>MID(B571,1,1)</f>
        <v>図</v>
      </c>
      <c r="E571" s="17" t="str">
        <f>MID(B571,2,1)</f>
        <v>書</v>
      </c>
      <c r="F571" s="17" t="str">
        <f>MID(B571,3,1)</f>
        <v>係</v>
      </c>
      <c r="G571" s="17" t="str">
        <f>MID(B571,4,1)</f>
        <v>と</v>
      </c>
      <c r="H571" s="17" t="str">
        <f>MID(B571,5,1)</f>
        <v>か</v>
      </c>
      <c r="I571" s="17" t="str">
        <f>MID(B571,6,1)</f>
        <v>ん</v>
      </c>
      <c r="J571" s="17" t="str">
        <f>MID(B571,7,1)</f>
        <v>係</v>
      </c>
      <c r="K571" s="17" t="str">
        <f>MID(B571,8,1)</f>
        <v>が</v>
      </c>
      <c r="L571" s="17" t="str">
        <f>MID(B571,9,1)</f>
        <v>あ</v>
      </c>
      <c r="M571" s="17" t="str">
        <f>MID(B571,10,1)</f>
        <v>る</v>
      </c>
      <c r="N571" s="18" t="str">
        <f>MID(B571,11,1)</f>
        <v/>
      </c>
    </row>
    <row r="572" spans="1:14" ht="37.5" customHeight="1" x14ac:dyDescent="0.15">
      <c r="A572">
        <v>3</v>
      </c>
      <c r="B572" s="10"/>
      <c r="C572" s="12" t="s">
        <v>2732</v>
      </c>
      <c r="D572" s="13" t="s">
        <v>5104</v>
      </c>
      <c r="E572" s="14" t="s">
        <v>5121</v>
      </c>
      <c r="F572" s="14" t="s">
        <v>2197</v>
      </c>
      <c r="G572" s="14"/>
      <c r="H572" s="14"/>
      <c r="I572" s="14"/>
      <c r="J572" s="14" t="s">
        <v>2198</v>
      </c>
      <c r="K572" s="14"/>
      <c r="L572" s="14"/>
      <c r="M572" s="14"/>
      <c r="N572" s="15"/>
    </row>
    <row r="573" spans="1:14" ht="37.5" customHeight="1" x14ac:dyDescent="0.15">
      <c r="A573">
        <v>3</v>
      </c>
      <c r="B573" s="10" t="s">
        <v>2137</v>
      </c>
      <c r="C573" s="11" t="s">
        <v>79</v>
      </c>
      <c r="D573" s="16" t="str">
        <f>MID(B573,1,1)</f>
        <v>お</v>
      </c>
      <c r="E573" s="17" t="str">
        <f>MID(B573,2,1)</f>
        <v>も</v>
      </c>
      <c r="F573" s="17" t="str">
        <f>MID(B573,3,1)</f>
        <v>い</v>
      </c>
      <c r="G573" s="17" t="str">
        <f>MID(B573,4,1)</f>
        <v>石</v>
      </c>
      <c r="H573" s="17" t="str">
        <f>MID(B573,5,1)</f>
        <v>と</v>
      </c>
      <c r="I573" s="17" t="str">
        <f>MID(B573,6,1)</f>
        <v>軽</v>
      </c>
      <c r="J573" s="17" t="str">
        <f>MID(B573,7,1)</f>
        <v>い</v>
      </c>
      <c r="K573" s="17" t="str">
        <f>MID(B573,8,1)</f>
        <v>羽</v>
      </c>
      <c r="L573" s="17" t="str">
        <f>MID(B573,9,1)</f>
        <v/>
      </c>
      <c r="M573" s="17" t="str">
        <f>MID(B573,10,1)</f>
        <v/>
      </c>
      <c r="N573" s="18" t="str">
        <f>MID(B573,11,1)</f>
        <v/>
      </c>
    </row>
    <row r="574" spans="1:14" ht="37.5" customHeight="1" x14ac:dyDescent="0.15">
      <c r="A574">
        <v>3</v>
      </c>
      <c r="B574" s="10"/>
      <c r="C574" s="12" t="s">
        <v>1003</v>
      </c>
      <c r="D574" s="13"/>
      <c r="E574" s="14"/>
      <c r="F574" s="14"/>
      <c r="G574" s="14" t="s">
        <v>2138</v>
      </c>
      <c r="H574" s="14"/>
      <c r="I574" s="14" t="s">
        <v>2139</v>
      </c>
      <c r="J574" s="14"/>
      <c r="K574" s="14" t="s">
        <v>5146</v>
      </c>
      <c r="L574" s="14"/>
      <c r="M574" s="14"/>
      <c r="N574" s="15"/>
    </row>
    <row r="575" spans="1:14" ht="37.5" customHeight="1" x14ac:dyDescent="0.15">
      <c r="A575">
        <v>3</v>
      </c>
      <c r="B575" s="10" t="s">
        <v>2140</v>
      </c>
      <c r="C575" s="11" t="s">
        <v>80</v>
      </c>
      <c r="D575" s="16" t="str">
        <f>MID(B575,1,1)</f>
        <v>ゆ</v>
      </c>
      <c r="E575" s="17" t="str">
        <f>MID(B575,2,1)</f>
        <v>び</v>
      </c>
      <c r="F575" s="17" t="str">
        <f>MID(B575,3,1)</f>
        <v>を</v>
      </c>
      <c r="G575" s="17" t="str">
        <f>MID(B575,4,1)</f>
        <v>切</v>
      </c>
      <c r="H575" s="17" t="str">
        <f>MID(B575,5,1)</f>
        <v>っ</v>
      </c>
      <c r="I575" s="17" t="str">
        <f>MID(B575,6,1)</f>
        <v>て</v>
      </c>
      <c r="J575" s="17" t="str">
        <f>MID(B575,7,1)</f>
        <v>血</v>
      </c>
      <c r="K575" s="17" t="str">
        <f>MID(B575,8,1)</f>
        <v>が</v>
      </c>
      <c r="L575" s="17" t="str">
        <f>MID(B575,9,1)</f>
        <v>出</v>
      </c>
      <c r="M575" s="17" t="str">
        <f>MID(B575,10,1)</f>
        <v>る</v>
      </c>
      <c r="N575" s="18" t="str">
        <f>MID(B575,11,1)</f>
        <v/>
      </c>
    </row>
    <row r="576" spans="1:14" ht="37.5" customHeight="1" x14ac:dyDescent="0.15">
      <c r="A576">
        <v>3</v>
      </c>
      <c r="B576" s="10"/>
      <c r="C576" s="12" t="s">
        <v>1533</v>
      </c>
      <c r="D576" s="13"/>
      <c r="E576" s="14"/>
      <c r="F576" s="14"/>
      <c r="G576" s="14" t="s">
        <v>2141</v>
      </c>
      <c r="H576" s="14"/>
      <c r="I576" s="14"/>
      <c r="J576" s="14" t="s">
        <v>2119</v>
      </c>
      <c r="K576" s="14"/>
      <c r="L576" s="14" t="s">
        <v>2142</v>
      </c>
      <c r="M576" s="14"/>
      <c r="N576" s="15"/>
    </row>
    <row r="577" spans="1:14" ht="37.5" customHeight="1" x14ac:dyDescent="0.15">
      <c r="A577">
        <v>3</v>
      </c>
      <c r="B577" s="10" t="s">
        <v>5102</v>
      </c>
      <c r="C577" s="11" t="s">
        <v>82</v>
      </c>
      <c r="D577" s="16" t="str">
        <f>MID(B577,1,1)</f>
        <v>多</v>
      </c>
      <c r="E577" s="17" t="str">
        <f>MID(B577,2,1)</f>
        <v>数</v>
      </c>
      <c r="F577" s="17" t="str">
        <f>MID(B577,3,1)</f>
        <v>決</v>
      </c>
      <c r="G577" s="17" t="str">
        <f>MID(B577,4,1)</f>
        <v>で</v>
      </c>
      <c r="H577" s="17" t="str">
        <f>MID(B577,5,1)</f>
        <v>あ</v>
      </c>
      <c r="I577" s="17" t="str">
        <f>MID(B577,6,1)</f>
        <v>そ</v>
      </c>
      <c r="J577" s="17" t="str">
        <f>MID(B577,7,1)</f>
        <v>び</v>
      </c>
      <c r="K577" s="17" t="str">
        <f>MID(B577,8,1)</f>
        <v>を</v>
      </c>
      <c r="L577" s="17" t="str">
        <f>MID(B577,9,1)</f>
        <v>決</v>
      </c>
      <c r="M577" s="17" t="str">
        <f>MID(B577,10,1)</f>
        <v>め</v>
      </c>
      <c r="N577" s="18" t="str">
        <f>MID(B577,11,1)</f>
        <v>る</v>
      </c>
    </row>
    <row r="578" spans="1:14" ht="37.5" customHeight="1" x14ac:dyDescent="0.15">
      <c r="A578">
        <v>3</v>
      </c>
      <c r="B578" s="10"/>
      <c r="C578" s="12" t="s">
        <v>1534</v>
      </c>
      <c r="D578" s="13" t="s">
        <v>5120</v>
      </c>
      <c r="E578" s="14" t="s">
        <v>5128</v>
      </c>
      <c r="F578" s="14" t="s">
        <v>2143</v>
      </c>
      <c r="G578" s="14"/>
      <c r="H578" s="14"/>
      <c r="I578" s="14"/>
      <c r="J578" s="14"/>
      <c r="K578" s="14"/>
      <c r="L578" s="14" t="s">
        <v>5148</v>
      </c>
      <c r="M578" s="14"/>
      <c r="N578" s="15"/>
    </row>
    <row r="579" spans="1:14" ht="37.5" customHeight="1" x14ac:dyDescent="0.15">
      <c r="A579">
        <v>3</v>
      </c>
      <c r="B579" s="10" t="s">
        <v>5103</v>
      </c>
      <c r="C579" s="11" t="s">
        <v>993</v>
      </c>
      <c r="D579" s="16" t="str">
        <f>MID(B579,1,1)</f>
        <v>く</v>
      </c>
      <c r="E579" s="17" t="str">
        <f>MID(B579,2,1)</f>
        <v>す</v>
      </c>
      <c r="F579" s="17" t="str">
        <f>MID(B579,3,1)</f>
        <v>り</v>
      </c>
      <c r="G579" s="17" t="str">
        <f>MID(B579,4,1)</f>
        <v>の</v>
      </c>
      <c r="H579" s="17" t="str">
        <f>MID(B579,5,1)</f>
        <v>研</v>
      </c>
      <c r="I579" s="17" t="str">
        <f>MID(B579,6,1)</f>
        <v>き</v>
      </c>
      <c r="J579" s="17" t="str">
        <f>MID(B579,7,1)</f>
        <v>ゅ</v>
      </c>
      <c r="K579" s="17" t="str">
        <f>MID(B579,8,1)</f>
        <v>う</v>
      </c>
      <c r="L579" s="17" t="str">
        <f>MID(B579,9,1)</f>
        <v>を</v>
      </c>
      <c r="M579" s="17" t="str">
        <f>MID(B579,10,1)</f>
        <v>す</v>
      </c>
      <c r="N579" s="18" t="str">
        <f>MID(B579,11,1)</f>
        <v>る</v>
      </c>
    </row>
    <row r="580" spans="1:14" ht="37.5" customHeight="1" x14ac:dyDescent="0.15">
      <c r="A580">
        <v>3</v>
      </c>
      <c r="B580" s="10" t="s">
        <v>2242</v>
      </c>
      <c r="C580" s="12" t="s">
        <v>1535</v>
      </c>
      <c r="D580" s="13"/>
      <c r="E580" s="14"/>
      <c r="F580" s="14"/>
      <c r="G580" s="14"/>
      <c r="H580" s="14" t="s">
        <v>2199</v>
      </c>
      <c r="I580" s="14"/>
      <c r="J580" s="14"/>
      <c r="K580" s="14"/>
      <c r="L580" s="14"/>
      <c r="M580" s="14"/>
      <c r="N580" s="15"/>
    </row>
    <row r="581" spans="1:14" ht="37.5" customHeight="1" x14ac:dyDescent="0.15">
      <c r="A581">
        <v>3</v>
      </c>
      <c r="B581" s="10" t="s">
        <v>5150</v>
      </c>
      <c r="C581" s="11" t="s">
        <v>83</v>
      </c>
      <c r="D581" s="16" t="str">
        <f>MID(B581,1,1)</f>
        <v>な</v>
      </c>
      <c r="E581" s="17" t="str">
        <f>MID(B581,2,1)</f>
        <v>ら</v>
      </c>
      <c r="F581" s="17" t="str">
        <f>MID(B581,3,1)</f>
        <v>県</v>
      </c>
      <c r="G581" s="17" t="str">
        <f>MID(B581,4,1)</f>
        <v>に</v>
      </c>
      <c r="H581" s="17" t="str">
        <f>MID(B581,5,1)</f>
        <v>は</v>
      </c>
      <c r="I581" s="17" t="str">
        <f>MID(B581,6,1)</f>
        <v>大</v>
      </c>
      <c r="J581" s="17" t="str">
        <f>MID(B581,7,1)</f>
        <v>ぶ</v>
      </c>
      <c r="K581" s="17" t="str">
        <f>MID(B581,8,1)</f>
        <v>つ</v>
      </c>
      <c r="L581" s="17" t="str">
        <f>MID(B581,9,1)</f>
        <v>が</v>
      </c>
      <c r="M581" s="17" t="str">
        <f>MID(B581,10,1)</f>
        <v>い</v>
      </c>
      <c r="N581" s="18" t="str">
        <f>MID(B581,11,1)</f>
        <v>る</v>
      </c>
    </row>
    <row r="582" spans="1:14" ht="37.5" customHeight="1" x14ac:dyDescent="0.15">
      <c r="A582">
        <v>3</v>
      </c>
      <c r="B582" s="10"/>
      <c r="C582" s="12" t="s">
        <v>1536</v>
      </c>
      <c r="D582" s="13"/>
      <c r="E582" s="14"/>
      <c r="F582" s="14" t="s">
        <v>282</v>
      </c>
      <c r="G582" s="14"/>
      <c r="H582" s="14"/>
      <c r="I582" s="14" t="s">
        <v>1896</v>
      </c>
      <c r="J582" s="14"/>
      <c r="K582" s="14"/>
      <c r="L582" s="14"/>
      <c r="M582" s="14"/>
      <c r="N582" s="15"/>
    </row>
    <row r="583" spans="1:14" ht="37.5" customHeight="1" x14ac:dyDescent="0.15">
      <c r="A583">
        <v>3</v>
      </c>
      <c r="B583" s="10" t="s">
        <v>2200</v>
      </c>
      <c r="C583" s="11" t="s">
        <v>84</v>
      </c>
      <c r="D583" s="16" t="str">
        <f>MID(B583,1,1)</f>
        <v>そ</v>
      </c>
      <c r="E583" s="17" t="str">
        <f>MID(B583,2,1)</f>
        <v>う</v>
      </c>
      <c r="F583" s="17" t="str">
        <f>MID(B583,3,1)</f>
        <v>庫</v>
      </c>
      <c r="G583" s="17" t="str">
        <f>MID(B583,4,1)</f>
        <v>に</v>
      </c>
      <c r="H583" s="17" t="str">
        <f>MID(B583,5,1)</f>
        <v>に</v>
      </c>
      <c r="I583" s="17" t="str">
        <f>MID(B583,6,1)</f>
        <v>も</v>
      </c>
      <c r="J583" s="17" t="str">
        <f>MID(B583,7,1)</f>
        <v>つ</v>
      </c>
      <c r="K583" s="17" t="str">
        <f>MID(B583,8,1)</f>
        <v>を</v>
      </c>
      <c r="L583" s="17" t="str">
        <f>MID(B583,9,1)</f>
        <v>入</v>
      </c>
      <c r="M583" s="17" t="str">
        <f>MID(B583,10,1)</f>
        <v>れ</v>
      </c>
      <c r="N583" s="18" t="str">
        <f>MID(B583,11,1)</f>
        <v>る</v>
      </c>
    </row>
    <row r="584" spans="1:14" ht="37.5" customHeight="1" x14ac:dyDescent="0.15">
      <c r="A584">
        <v>3</v>
      </c>
      <c r="B584" s="10"/>
      <c r="C584" s="12" t="s">
        <v>1537</v>
      </c>
      <c r="D584" s="13"/>
      <c r="E584" s="14"/>
      <c r="F584" s="14" t="s">
        <v>5185</v>
      </c>
      <c r="G584" s="14"/>
      <c r="H584" s="14"/>
      <c r="I584" s="14"/>
      <c r="J584" s="14"/>
      <c r="K584" s="14"/>
      <c r="L584" s="14" t="s">
        <v>1805</v>
      </c>
      <c r="M584" s="14"/>
      <c r="N584" s="15"/>
    </row>
    <row r="585" spans="1:14" ht="37.5" customHeight="1" x14ac:dyDescent="0.15">
      <c r="A585">
        <v>3</v>
      </c>
      <c r="B585" s="10" t="s">
        <v>2203</v>
      </c>
      <c r="C585" s="11" t="s">
        <v>3002</v>
      </c>
      <c r="D585" s="16" t="str">
        <f>MID(B585,1,1)</f>
        <v>び</v>
      </c>
      <c r="E585" s="17" t="str">
        <f>MID(B585,2,1)</f>
        <v>わ</v>
      </c>
      <c r="F585" s="17" t="str">
        <f>MID(B585,3,1)</f>
        <v>湖</v>
      </c>
      <c r="G585" s="17" t="str">
        <f>MID(B585,4,1)</f>
        <v>は</v>
      </c>
      <c r="H585" s="17" t="str">
        <f>MID(B585,5,1)</f>
        <v>日</v>
      </c>
      <c r="I585" s="17" t="str">
        <f>MID(B585,6,1)</f>
        <v>本</v>
      </c>
      <c r="J585" s="17" t="str">
        <f>MID(B585,7,1)</f>
        <v>さ</v>
      </c>
      <c r="K585" s="17" t="str">
        <f>MID(B585,8,1)</f>
        <v>い</v>
      </c>
      <c r="L585" s="17" t="str">
        <f>MID(B585,9,1)</f>
        <v>大</v>
      </c>
      <c r="M585" s="17" t="str">
        <f>MID(B585,10,1)</f>
        <v>の</v>
      </c>
      <c r="N585" s="18" t="str">
        <f>MID(B585,11,1)</f>
        <v>湖</v>
      </c>
    </row>
    <row r="586" spans="1:14" ht="37.5" customHeight="1" x14ac:dyDescent="0.15">
      <c r="A586">
        <v>3</v>
      </c>
      <c r="B586" s="10"/>
      <c r="C586" s="12" t="s">
        <v>1538</v>
      </c>
      <c r="D586" s="13"/>
      <c r="E586" s="14"/>
      <c r="F586" s="14" t="s">
        <v>5185</v>
      </c>
      <c r="G586" s="14"/>
      <c r="H586" s="14" t="s">
        <v>2201</v>
      </c>
      <c r="I586" s="14" t="s">
        <v>5196</v>
      </c>
      <c r="J586" s="14"/>
      <c r="K586" s="14"/>
      <c r="L586" s="14" t="s">
        <v>2202</v>
      </c>
      <c r="M586" s="14"/>
      <c r="N586" s="15" t="s">
        <v>2204</v>
      </c>
    </row>
    <row r="587" spans="1:14" ht="37.5" customHeight="1" x14ac:dyDescent="0.15">
      <c r="A587">
        <v>3</v>
      </c>
      <c r="B587" s="10" t="s">
        <v>5151</v>
      </c>
      <c r="C587" s="11" t="s">
        <v>2805</v>
      </c>
      <c r="D587" s="16" t="str">
        <f>MID(B587,1,1)</f>
        <v>黒</v>
      </c>
      <c r="E587" s="17" t="str">
        <f>MID(B587,2,1)</f>
        <v>ば</v>
      </c>
      <c r="F587" s="17" t="str">
        <f>MID(B587,3,1)</f>
        <v>ん</v>
      </c>
      <c r="G587" s="17" t="str">
        <f>MID(B587,4,1)</f>
        <v>の</v>
      </c>
      <c r="H587" s="17" t="str">
        <f>MID(B587,5,1)</f>
        <v>方</v>
      </c>
      <c r="I587" s="17" t="str">
        <f>MID(B587,6,1)</f>
        <v>を</v>
      </c>
      <c r="J587" s="17" t="str">
        <f>MID(B587,7,1)</f>
        <v>向</v>
      </c>
      <c r="K587" s="17" t="str">
        <f>MID(B587,8,1)</f>
        <v>く</v>
      </c>
      <c r="L587" s="17" t="str">
        <f>MID(B587,9,1)</f>
        <v/>
      </c>
      <c r="M587" s="17" t="str">
        <f>MID(B587,10,1)</f>
        <v/>
      </c>
      <c r="N587" s="18" t="str">
        <f>MID(B587,11,1)</f>
        <v/>
      </c>
    </row>
    <row r="588" spans="1:14" ht="37.5" customHeight="1" x14ac:dyDescent="0.15">
      <c r="A588">
        <v>3</v>
      </c>
      <c r="B588" s="10"/>
      <c r="C588" s="12" t="s">
        <v>3012</v>
      </c>
      <c r="D588" s="13" t="s">
        <v>5164</v>
      </c>
      <c r="E588" s="14"/>
      <c r="F588" s="14"/>
      <c r="G588" s="14"/>
      <c r="H588" s="14" t="s">
        <v>5192</v>
      </c>
      <c r="I588" s="14"/>
      <c r="J588" s="14" t="s">
        <v>5202</v>
      </c>
      <c r="K588" s="14"/>
      <c r="L588" s="14"/>
      <c r="M588" s="14"/>
      <c r="N588" s="15"/>
    </row>
    <row r="589" spans="1:14" ht="37.5" customHeight="1" x14ac:dyDescent="0.15">
      <c r="A589">
        <v>3</v>
      </c>
      <c r="B589" s="10" t="s">
        <v>888</v>
      </c>
      <c r="C589" s="11" t="s">
        <v>2806</v>
      </c>
      <c r="D589" s="16" t="str">
        <f>MID(B589,1,1)</f>
        <v>な</v>
      </c>
      <c r="E589" s="17" t="str">
        <f>MID(B589,2,1)</f>
        <v>か</v>
      </c>
      <c r="F589" s="17" t="str">
        <f>MID(B589,3,1)</f>
        <v>よ</v>
      </c>
      <c r="G589" s="17" t="str">
        <f>MID(B589,4,1)</f>
        <v>く</v>
      </c>
      <c r="H589" s="17" t="str">
        <f>MID(B589,5,1)</f>
        <v>幸</v>
      </c>
      <c r="I589" s="17" t="str">
        <f>MID(B589,6,1)</f>
        <v>せ</v>
      </c>
      <c r="J589" s="17" t="str">
        <f>MID(B589,7,1)</f>
        <v>に</v>
      </c>
      <c r="K589" s="17" t="str">
        <f>MID(B589,8,1)</f>
        <v>く</v>
      </c>
      <c r="L589" s="17" t="str">
        <f>MID(B589,9,1)</f>
        <v>ら</v>
      </c>
      <c r="M589" s="17" t="str">
        <f>MID(B589,10,1)</f>
        <v>す</v>
      </c>
      <c r="N589" s="18" t="str">
        <f>MID(B589,11,1)</f>
        <v/>
      </c>
    </row>
    <row r="590" spans="1:14" ht="37.5" customHeight="1" x14ac:dyDescent="0.15">
      <c r="A590">
        <v>3</v>
      </c>
      <c r="B590" s="10"/>
      <c r="C590" s="12" t="s">
        <v>1539</v>
      </c>
      <c r="D590" s="13"/>
      <c r="E590" s="14"/>
      <c r="F590" s="14"/>
      <c r="G590" s="14"/>
      <c r="H590" s="14" t="s">
        <v>889</v>
      </c>
      <c r="I590" s="14"/>
      <c r="J590" s="14"/>
      <c r="K590" s="14"/>
      <c r="L590" s="14"/>
      <c r="M590" s="14"/>
      <c r="N590" s="15"/>
    </row>
    <row r="591" spans="1:14" ht="37.5" customHeight="1" x14ac:dyDescent="0.15">
      <c r="A591">
        <v>3</v>
      </c>
      <c r="B591" s="10" t="s">
        <v>5152</v>
      </c>
      <c r="C591" s="11" t="s">
        <v>2807</v>
      </c>
      <c r="D591" s="16" t="str">
        <f>MID(B591,1,1)</f>
        <v>船</v>
      </c>
      <c r="E591" s="17" t="str">
        <f>MID(B591,2,1)</f>
        <v>が</v>
      </c>
      <c r="F591" s="17" t="str">
        <f>MID(B591,3,1)</f>
        <v>港</v>
      </c>
      <c r="G591" s="17" t="str">
        <f>MID(B591,4,1)</f>
        <v>に</v>
      </c>
      <c r="H591" s="17" t="str">
        <f>MID(B591,5,1)</f>
        <v>と</v>
      </c>
      <c r="I591" s="17" t="str">
        <f>MID(B591,6,1)</f>
        <v>う</v>
      </c>
      <c r="J591" s="17" t="str">
        <f>MID(B591,7,1)</f>
        <v>ち</v>
      </c>
      <c r="K591" s="17" t="str">
        <f>MID(B591,8,1)</f>
        <v>ゃ</v>
      </c>
      <c r="L591" s="17" t="str">
        <f>MID(B591,9,1)</f>
        <v>く</v>
      </c>
      <c r="M591" s="17" t="str">
        <f>MID(B591,10,1)</f>
        <v>し</v>
      </c>
      <c r="N591" s="18" t="str">
        <f>MID(B591,11,1)</f>
        <v>た</v>
      </c>
    </row>
    <row r="592" spans="1:14" ht="37.5" customHeight="1" x14ac:dyDescent="0.15">
      <c r="A592">
        <v>3</v>
      </c>
      <c r="B592" s="10"/>
      <c r="C592" s="12" t="s">
        <v>1017</v>
      </c>
      <c r="D592" s="13" t="s">
        <v>5165</v>
      </c>
      <c r="E592" s="14"/>
      <c r="F592" s="14" t="s">
        <v>2206</v>
      </c>
      <c r="G592" s="14"/>
      <c r="H592" s="14"/>
      <c r="I592" s="14"/>
      <c r="J592" s="14"/>
      <c r="K592" s="14"/>
      <c r="L592" s="14"/>
      <c r="M592" s="14"/>
      <c r="N592" s="15"/>
    </row>
    <row r="593" spans="1:14" ht="37.5" customHeight="1" x14ac:dyDescent="0.15">
      <c r="A593">
        <v>3</v>
      </c>
      <c r="B593" s="10" t="s">
        <v>2207</v>
      </c>
      <c r="C593" s="11" t="s">
        <v>3003</v>
      </c>
      <c r="D593" s="16" t="str">
        <f>MID(B593,1,1)</f>
        <v>赤</v>
      </c>
      <c r="E593" s="17" t="str">
        <f>MID(B593,2,1)</f>
        <v>し</v>
      </c>
      <c r="F593" s="17" t="str">
        <f>MID(B593,3,1)</f>
        <v>ん</v>
      </c>
      <c r="G593" s="17" t="str">
        <f>MID(B593,4,1)</f>
        <v>号</v>
      </c>
      <c r="H593" s="17" t="str">
        <f>MID(B593,5,1)</f>
        <v>は</v>
      </c>
      <c r="I593" s="17" t="str">
        <f>MID(B593,6,1)</f>
        <v>止</v>
      </c>
      <c r="J593" s="17" t="str">
        <f>MID(B593,7,1)</f>
        <v>ま</v>
      </c>
      <c r="K593" s="17" t="str">
        <f>MID(B593,8,1)</f>
        <v>れ</v>
      </c>
      <c r="L593" s="17" t="str">
        <f>MID(B593,9,1)</f>
        <v>の</v>
      </c>
      <c r="M593" s="17" t="str">
        <f>MID(B593,10,1)</f>
        <v>合</v>
      </c>
      <c r="N593" s="18" t="str">
        <f>MID(B593,11,1)</f>
        <v>図</v>
      </c>
    </row>
    <row r="594" spans="1:14" ht="37.5" customHeight="1" x14ac:dyDescent="0.15">
      <c r="A594">
        <v>3</v>
      </c>
      <c r="B594" s="10"/>
      <c r="C594" s="12" t="s">
        <v>3025</v>
      </c>
      <c r="D594" s="13" t="s">
        <v>2208</v>
      </c>
      <c r="E594" s="14"/>
      <c r="F594" s="14"/>
      <c r="G594" s="14" t="s">
        <v>2209</v>
      </c>
      <c r="H594" s="14"/>
      <c r="I594" s="14" t="s">
        <v>5197</v>
      </c>
      <c r="J594" s="14"/>
      <c r="K594" s="14"/>
      <c r="L594" s="14"/>
      <c r="M594" s="14" t="s">
        <v>5211</v>
      </c>
      <c r="N594" s="15" t="s">
        <v>2211</v>
      </c>
    </row>
    <row r="595" spans="1:14" ht="37.5" customHeight="1" x14ac:dyDescent="0.15">
      <c r="A595">
        <v>3</v>
      </c>
      <c r="B595" s="10" t="s">
        <v>2212</v>
      </c>
      <c r="C595" s="11" t="s">
        <v>1678</v>
      </c>
      <c r="D595" s="16" t="str">
        <f>MID(B595,1,1)</f>
        <v>木</v>
      </c>
      <c r="E595" s="17" t="str">
        <f>MID(B595,2,1)</f>
        <v>の</v>
      </c>
      <c r="F595" s="17" t="str">
        <f>MID(B595,3,1)</f>
        <v>根</v>
      </c>
      <c r="G595" s="17" t="str">
        <f>MID(B595,4,1)</f>
        <v>が</v>
      </c>
      <c r="H595" s="17" t="str">
        <f>MID(B595,5,1)</f>
        <v>土</v>
      </c>
      <c r="I595" s="17" t="str">
        <f>MID(B595,6,1)</f>
        <v>の</v>
      </c>
      <c r="J595" s="17" t="str">
        <f>MID(B595,7,1)</f>
        <v>中</v>
      </c>
      <c r="K595" s="17" t="str">
        <f>MID(B595,8,1)</f>
        <v>に</v>
      </c>
      <c r="L595" s="17" t="str">
        <f>MID(B595,9,1)</f>
        <v>は</v>
      </c>
      <c r="M595" s="17" t="str">
        <f>MID(B595,10,1)</f>
        <v>る</v>
      </c>
      <c r="N595" s="18" t="str">
        <f>MID(B595,11,1)</f>
        <v/>
      </c>
    </row>
    <row r="596" spans="1:14" ht="37.5" customHeight="1" x14ac:dyDescent="0.15">
      <c r="A596">
        <v>3</v>
      </c>
      <c r="B596" s="10"/>
      <c r="C596" s="12" t="s">
        <v>1004</v>
      </c>
      <c r="D596" s="13" t="s">
        <v>5166</v>
      </c>
      <c r="E596" s="14"/>
      <c r="F596" s="14" t="s">
        <v>2214</v>
      </c>
      <c r="G596" s="14"/>
      <c r="H596" s="14" t="s">
        <v>2215</v>
      </c>
      <c r="I596" s="14"/>
      <c r="J596" s="14" t="s">
        <v>2216</v>
      </c>
      <c r="K596" s="14"/>
      <c r="L596" s="14"/>
      <c r="M596" s="14"/>
      <c r="N596" s="15"/>
    </row>
    <row r="597" spans="1:14" ht="37.5" customHeight="1" x14ac:dyDescent="0.15">
      <c r="A597">
        <v>3</v>
      </c>
      <c r="B597" s="10" t="s">
        <v>2217</v>
      </c>
      <c r="C597" s="11" t="s">
        <v>2874</v>
      </c>
      <c r="D597" s="16" t="str">
        <f>MID(B597,1,1)</f>
        <v>三</v>
      </c>
      <c r="E597" s="17" t="str">
        <f>MID(B597,2,1)</f>
        <v>月</v>
      </c>
      <c r="F597" s="17" t="str">
        <f>MID(B597,3,1)</f>
        <v>三</v>
      </c>
      <c r="G597" s="17" t="str">
        <f>MID(B597,4,1)</f>
        <v>日</v>
      </c>
      <c r="H597" s="17" t="str">
        <f>MID(B597,5,1)</f>
        <v>は</v>
      </c>
      <c r="I597" s="17" t="str">
        <f>MID(B597,6,1)</f>
        <v>ひ</v>
      </c>
      <c r="J597" s="17" t="str">
        <f>MID(B597,7,1)</f>
        <v>な</v>
      </c>
      <c r="K597" s="17" t="str">
        <f>MID(B597,8,1)</f>
        <v>祭</v>
      </c>
      <c r="L597" s="17" t="str">
        <f>MID(B597,9,1)</f>
        <v>り</v>
      </c>
      <c r="M597" s="17" t="str">
        <f>MID(B597,10,1)</f>
        <v/>
      </c>
      <c r="N597" s="18" t="str">
        <f>MID(B597,11,1)</f>
        <v/>
      </c>
    </row>
    <row r="598" spans="1:14" ht="37.5" customHeight="1" x14ac:dyDescent="0.15">
      <c r="A598">
        <v>3</v>
      </c>
      <c r="B598" s="10"/>
      <c r="C598" s="12" t="s">
        <v>1005</v>
      </c>
      <c r="D598" s="13" t="s">
        <v>2218</v>
      </c>
      <c r="E598" s="14" t="s">
        <v>2219</v>
      </c>
      <c r="F598" s="14" t="s">
        <v>2220</v>
      </c>
      <c r="G598" s="14" t="s">
        <v>2221</v>
      </c>
      <c r="H598" s="14"/>
      <c r="I598" s="14"/>
      <c r="J598" s="14"/>
      <c r="K598" s="14" t="s">
        <v>5205</v>
      </c>
      <c r="L598" s="14"/>
      <c r="M598" s="14"/>
      <c r="N598" s="15"/>
    </row>
    <row r="599" spans="1:14" ht="37.5" customHeight="1" x14ac:dyDescent="0.15">
      <c r="A599">
        <v>3</v>
      </c>
      <c r="B599" s="10" t="s">
        <v>890</v>
      </c>
      <c r="C599" s="11" t="s">
        <v>3026</v>
      </c>
      <c r="D599" s="16" t="str">
        <f>MID(B599,1,1)</f>
        <v>食</v>
      </c>
      <c r="E599" s="17" t="str">
        <f>MID(B599,2,1)</f>
        <v>べ</v>
      </c>
      <c r="F599" s="17" t="str">
        <f>MID(B599,3,1)</f>
        <v>た</v>
      </c>
      <c r="G599" s="17" t="str">
        <f>MID(B599,4,1)</f>
        <v>後</v>
      </c>
      <c r="H599" s="17" t="str">
        <f>MID(B599,5,1)</f>
        <v>の</v>
      </c>
      <c r="I599" s="17" t="str">
        <f>MID(B599,6,1)</f>
        <v>お</v>
      </c>
      <c r="J599" s="17" t="str">
        <f>MID(B599,7,1)</f>
        <v>皿</v>
      </c>
      <c r="K599" s="17" t="str">
        <f>MID(B599,8,1)</f>
        <v>を</v>
      </c>
      <c r="L599" s="17" t="str">
        <f>MID(B599,9,1)</f>
        <v>あ</v>
      </c>
      <c r="M599" s="17" t="str">
        <f>MID(B599,10,1)</f>
        <v>ら</v>
      </c>
      <c r="N599" s="18" t="str">
        <f>MID(B599,11,1)</f>
        <v>う</v>
      </c>
    </row>
    <row r="600" spans="1:14" ht="37.5" customHeight="1" x14ac:dyDescent="0.15">
      <c r="A600">
        <v>3</v>
      </c>
      <c r="B600" s="10"/>
      <c r="C600" s="12" t="s">
        <v>1006</v>
      </c>
      <c r="D600" s="13" t="s">
        <v>5167</v>
      </c>
      <c r="E600" s="14"/>
      <c r="F600" s="14"/>
      <c r="G600" s="14" t="s">
        <v>5189</v>
      </c>
      <c r="H600" s="14"/>
      <c r="I600" s="14"/>
      <c r="J600" s="14" t="s">
        <v>5203</v>
      </c>
      <c r="K600" s="14"/>
      <c r="L600" s="14"/>
      <c r="M600" s="14"/>
      <c r="N600" s="15"/>
    </row>
    <row r="601" spans="1:14" ht="37.5" customHeight="1" x14ac:dyDescent="0.15">
      <c r="A601">
        <v>3</v>
      </c>
      <c r="B601" s="10" t="s">
        <v>5153</v>
      </c>
      <c r="C601" s="11" t="s">
        <v>78</v>
      </c>
      <c r="D601" s="16" t="str">
        <f>MID(B601,1,1)</f>
        <v>当</v>
      </c>
      <c r="E601" s="17" t="str">
        <f>MID(B601,2,1)</f>
        <v>番</v>
      </c>
      <c r="F601" s="17" t="str">
        <f>MID(B601,3,1)</f>
        <v>の</v>
      </c>
      <c r="G601" s="17" t="str">
        <f>MID(B601,4,1)</f>
        <v>仕</v>
      </c>
      <c r="H601" s="17" t="str">
        <f>MID(B601,5,1)</f>
        <v>ご</v>
      </c>
      <c r="I601" s="17" t="str">
        <f>MID(B601,6,1)</f>
        <v>と</v>
      </c>
      <c r="J601" s="17" t="str">
        <f>MID(B601,7,1)</f>
        <v>を</v>
      </c>
      <c r="K601" s="17" t="str">
        <f>MID(B601,8,1)</f>
        <v>す</v>
      </c>
      <c r="L601" s="17" t="str">
        <f>MID(B601,9,1)</f>
        <v>る</v>
      </c>
      <c r="M601" s="17" t="str">
        <f>MID(B601,10,1)</f>
        <v/>
      </c>
      <c r="N601" s="18" t="str">
        <f>MID(B601,11,1)</f>
        <v/>
      </c>
    </row>
    <row r="602" spans="1:14" ht="37.5" customHeight="1" x14ac:dyDescent="0.15">
      <c r="A602">
        <v>3</v>
      </c>
      <c r="B602" s="10"/>
      <c r="C602" s="12" t="s">
        <v>3009</v>
      </c>
      <c r="D602" s="13" t="s">
        <v>5168</v>
      </c>
      <c r="E602" s="14" t="s">
        <v>2223</v>
      </c>
      <c r="F602" s="14"/>
      <c r="G602" s="14" t="s">
        <v>2224</v>
      </c>
      <c r="H602" s="14"/>
      <c r="I602" s="14"/>
      <c r="J602" s="14"/>
      <c r="K602" s="14"/>
      <c r="L602" s="14"/>
      <c r="M602" s="14"/>
      <c r="N602" s="15"/>
    </row>
    <row r="603" spans="1:14" ht="37.5" customHeight="1" x14ac:dyDescent="0.15">
      <c r="A603">
        <v>3</v>
      </c>
      <c r="B603" s="10" t="s">
        <v>5154</v>
      </c>
      <c r="C603" s="11" t="s">
        <v>3027</v>
      </c>
      <c r="D603" s="16" t="str">
        <f>MID(B603,1,1)</f>
        <v>死</v>
      </c>
      <c r="E603" s="17" t="str">
        <f>MID(B603,2,1)</f>
        <v>ん</v>
      </c>
      <c r="F603" s="17" t="str">
        <f>MID(B603,3,1)</f>
        <v>だ</v>
      </c>
      <c r="G603" s="17" t="str">
        <f>MID(B603,4,1)</f>
        <v>人</v>
      </c>
      <c r="H603" s="17" t="str">
        <f>MID(B603,5,1)</f>
        <v>が</v>
      </c>
      <c r="I603" s="17" t="str">
        <f>MID(B603,6,1)</f>
        <v>生</v>
      </c>
      <c r="J603" s="17" t="str">
        <f>MID(B603,7,1)</f>
        <v>き</v>
      </c>
      <c r="K603" s="17" t="str">
        <f>MID(B603,8,1)</f>
        <v>か</v>
      </c>
      <c r="L603" s="17" t="str">
        <f>MID(B603,9,1)</f>
        <v>え</v>
      </c>
      <c r="M603" s="17" t="str">
        <f>MID(B603,10,1)</f>
        <v>る</v>
      </c>
      <c r="N603" s="18" t="str">
        <f>MID(B603,11,1)</f>
        <v/>
      </c>
    </row>
    <row r="604" spans="1:14" ht="37.5" customHeight="1" x14ac:dyDescent="0.15">
      <c r="A604">
        <v>3</v>
      </c>
      <c r="B604" s="10" t="s">
        <v>2242</v>
      </c>
      <c r="C604" s="12" t="s">
        <v>507</v>
      </c>
      <c r="D604" s="13" t="s">
        <v>1505</v>
      </c>
      <c r="E604" s="14"/>
      <c r="F604" s="14"/>
      <c r="G604" s="14" t="s">
        <v>1663</v>
      </c>
      <c r="H604" s="14"/>
      <c r="I604" s="14" t="s">
        <v>283</v>
      </c>
      <c r="J604" s="14"/>
      <c r="K604" s="14"/>
      <c r="L604" s="14"/>
      <c r="M604" s="14"/>
      <c r="N604" s="15"/>
    </row>
    <row r="605" spans="1:14" ht="37.5" customHeight="1" x14ac:dyDescent="0.15">
      <c r="A605">
        <v>3</v>
      </c>
      <c r="B605" s="10" t="s">
        <v>5155</v>
      </c>
      <c r="C605" s="11" t="s">
        <v>3028</v>
      </c>
      <c r="D605" s="16" t="str">
        <f>MID(B605,1,1)</f>
        <v>使</v>
      </c>
      <c r="E605" s="17" t="str">
        <f>MID(B605,2,1)</f>
        <v>っ</v>
      </c>
      <c r="F605" s="17" t="str">
        <f>MID(B605,3,1)</f>
        <v>た</v>
      </c>
      <c r="G605" s="17" t="str">
        <f>MID(B605,4,1)</f>
        <v>後</v>
      </c>
      <c r="H605" s="17" t="str">
        <f>MID(B605,5,1)</f>
        <v>は</v>
      </c>
      <c r="I605" s="17" t="str">
        <f>MID(B605,6,1)</f>
        <v>、</v>
      </c>
      <c r="J605" s="17" t="str">
        <f>MID(B605,7,1)</f>
        <v>か</v>
      </c>
      <c r="K605" s="17" t="str">
        <f>MID(B605,8,1)</f>
        <v>た</v>
      </c>
      <c r="L605" s="17" t="str">
        <f>MID(B605,9,1)</f>
        <v>づ</v>
      </c>
      <c r="M605" s="17" t="str">
        <f>MID(B605,10,1)</f>
        <v>け</v>
      </c>
      <c r="N605" s="18" t="str">
        <f>MID(B605,11,1)</f>
        <v>る</v>
      </c>
    </row>
    <row r="606" spans="1:14" ht="37.5" customHeight="1" x14ac:dyDescent="0.15">
      <c r="A606">
        <v>3</v>
      </c>
      <c r="B606" s="10"/>
      <c r="C606" s="12" t="s">
        <v>1540</v>
      </c>
      <c r="D606" s="13" t="s">
        <v>5169</v>
      </c>
      <c r="E606" s="14"/>
      <c r="F606" s="14"/>
      <c r="G606" s="14" t="s">
        <v>2225</v>
      </c>
      <c r="H606" s="14"/>
      <c r="I606" s="14"/>
      <c r="J606" s="14"/>
      <c r="K606" s="14"/>
      <c r="L606" s="14"/>
      <c r="M606" s="14"/>
      <c r="N606" s="15"/>
    </row>
    <row r="607" spans="1:14" ht="37.5" customHeight="1" x14ac:dyDescent="0.15">
      <c r="A607">
        <v>3</v>
      </c>
      <c r="B607" s="10" t="s">
        <v>5156</v>
      </c>
      <c r="C607" s="11" t="s">
        <v>3029</v>
      </c>
      <c r="D607" s="16" t="str">
        <f>MID(B607,1,1)</f>
        <v>か</v>
      </c>
      <c r="E607" s="17" t="str">
        <f>MID(B607,2,1)</f>
        <v>い</v>
      </c>
      <c r="F607" s="17" t="str">
        <f>MID(B607,3,1)</f>
        <v>始</v>
      </c>
      <c r="G607" s="17" t="str">
        <f>MID(B607,4,1)</f>
        <v>の</v>
      </c>
      <c r="H607" s="17" t="str">
        <f>MID(B607,5,1)</f>
        <v>合</v>
      </c>
      <c r="I607" s="17" t="str">
        <f>MID(B607,6,1)</f>
        <v>図</v>
      </c>
      <c r="J607" s="17" t="str">
        <f>MID(B607,7,1)</f>
        <v>で</v>
      </c>
      <c r="K607" s="17" t="str">
        <f>MID(B607,8,1)</f>
        <v>始</v>
      </c>
      <c r="L607" s="17" t="str">
        <f>MID(B607,9,1)</f>
        <v>め</v>
      </c>
      <c r="M607" s="17" t="str">
        <f>MID(B607,10,1)</f>
        <v>る</v>
      </c>
      <c r="N607" s="18" t="str">
        <f>MID(B607,11,1)</f>
        <v/>
      </c>
    </row>
    <row r="608" spans="1:14" ht="37.5" customHeight="1" x14ac:dyDescent="0.15">
      <c r="A608">
        <v>3</v>
      </c>
      <c r="B608" s="10"/>
      <c r="C608" s="12" t="s">
        <v>1487</v>
      </c>
      <c r="D608" s="13"/>
      <c r="E608" s="14"/>
      <c r="F608" s="14" t="s">
        <v>2243</v>
      </c>
      <c r="G608" s="14"/>
      <c r="H608" s="14" t="s">
        <v>2210</v>
      </c>
      <c r="I608" s="14" t="s">
        <v>2211</v>
      </c>
      <c r="J608" s="14"/>
      <c r="K608" s="14" t="s">
        <v>5206</v>
      </c>
      <c r="L608" s="14"/>
      <c r="M608" s="14"/>
      <c r="N608" s="15"/>
    </row>
    <row r="609" spans="1:14" ht="37.5" customHeight="1" x14ac:dyDescent="0.15">
      <c r="A609">
        <v>3</v>
      </c>
      <c r="B609" s="10" t="s">
        <v>2227</v>
      </c>
      <c r="C609" s="11" t="s">
        <v>3030</v>
      </c>
      <c r="D609" s="16" t="str">
        <f>MID(B609,1,1)</f>
        <v>親</v>
      </c>
      <c r="E609" s="17" t="str">
        <f>MID(B609,2,1)</f>
        <v>指</v>
      </c>
      <c r="F609" s="17" t="str">
        <f>MID(B609,3,1)</f>
        <v>と</v>
      </c>
      <c r="G609" s="17" t="str">
        <f>MID(B609,4,1)</f>
        <v>人</v>
      </c>
      <c r="H609" s="17" t="str">
        <f>MID(B609,5,1)</f>
        <v>さ</v>
      </c>
      <c r="I609" s="17" t="str">
        <f>MID(B609,6,1)</f>
        <v>し</v>
      </c>
      <c r="J609" s="17" t="str">
        <f>MID(B609,7,1)</f>
        <v>指</v>
      </c>
      <c r="K609" s="17" t="str">
        <f>MID(B609,8,1)</f>
        <v>で</v>
      </c>
      <c r="L609" s="17" t="str">
        <f>MID(B609,9,1)</f>
        <v>つ</v>
      </c>
      <c r="M609" s="17" t="str">
        <f>MID(B609,10,1)</f>
        <v>ま</v>
      </c>
      <c r="N609" s="18" t="str">
        <f>MID(B609,11,1)</f>
        <v>む</v>
      </c>
    </row>
    <row r="610" spans="1:14" ht="37.5" customHeight="1" x14ac:dyDescent="0.15">
      <c r="A610">
        <v>3</v>
      </c>
      <c r="B610" s="10"/>
      <c r="C610" s="12" t="s">
        <v>1491</v>
      </c>
      <c r="D610" s="13" t="s">
        <v>5170</v>
      </c>
      <c r="E610" s="14" t="s">
        <v>5181</v>
      </c>
      <c r="F610" s="14"/>
      <c r="G610" s="14" t="s">
        <v>5190</v>
      </c>
      <c r="H610" s="14"/>
      <c r="I610" s="14"/>
      <c r="J610" s="14" t="s">
        <v>2226</v>
      </c>
      <c r="K610" s="14"/>
      <c r="L610" s="14"/>
      <c r="M610" s="14"/>
      <c r="N610" s="15"/>
    </row>
    <row r="611" spans="1:14" ht="37.5" customHeight="1" x14ac:dyDescent="0.15">
      <c r="A611">
        <v>3</v>
      </c>
      <c r="B611" s="10" t="s">
        <v>5157</v>
      </c>
      <c r="C611" s="11" t="s">
        <v>3031</v>
      </c>
      <c r="D611" s="16" t="str">
        <f>MID(B611,1,1)</f>
        <v>食</v>
      </c>
      <c r="E611" s="17" t="str">
        <f>MID(B611,2,1)</f>
        <v>べ</v>
      </c>
      <c r="F611" s="17" t="str">
        <f>MID(B611,3,1)</f>
        <v>た</v>
      </c>
      <c r="G611" s="17" t="str">
        <f>MID(B611,4,1)</f>
        <v>後</v>
      </c>
      <c r="H611" s="17" t="str">
        <f>MID(B611,5,1)</f>
        <v>は</v>
      </c>
      <c r="I611" s="17" t="str">
        <f>MID(B611,6,1)</f>
        <v>歯</v>
      </c>
      <c r="J611" s="17" t="str">
        <f>MID(B611,7,1)</f>
        <v>を</v>
      </c>
      <c r="K611" s="17" t="str">
        <f>MID(B611,8,1)</f>
        <v>み</v>
      </c>
      <c r="L611" s="17" t="str">
        <f>MID(B611,9,1)</f>
        <v>が</v>
      </c>
      <c r="M611" s="17" t="str">
        <f>MID(B611,10,1)</f>
        <v>く</v>
      </c>
      <c r="N611" s="18" t="str">
        <f>MID(B611,11,1)</f>
        <v/>
      </c>
    </row>
    <row r="612" spans="1:14" ht="37.5" customHeight="1" x14ac:dyDescent="0.15">
      <c r="A612">
        <v>3</v>
      </c>
      <c r="B612" s="10"/>
      <c r="C612" s="12" t="s">
        <v>3008</v>
      </c>
      <c r="D612" s="13" t="s">
        <v>5167</v>
      </c>
      <c r="E612" s="14"/>
      <c r="F612" s="14"/>
      <c r="G612" s="14" t="s">
        <v>2225</v>
      </c>
      <c r="H612" s="14"/>
      <c r="I612" s="14" t="s">
        <v>2228</v>
      </c>
      <c r="J612" s="14"/>
      <c r="K612" s="14"/>
      <c r="L612" s="14"/>
      <c r="M612" s="14"/>
      <c r="N612" s="15"/>
    </row>
    <row r="613" spans="1:14" ht="37.5" customHeight="1" x14ac:dyDescent="0.15">
      <c r="A613">
        <v>3</v>
      </c>
      <c r="B613" s="10" t="s">
        <v>2229</v>
      </c>
      <c r="C613" s="11" t="s">
        <v>3032</v>
      </c>
      <c r="D613" s="16" t="str">
        <f>MID(B613,1,1)</f>
        <v>ま</v>
      </c>
      <c r="E613" s="17" t="str">
        <f>MID(B613,2,1)</f>
        <v>ど</v>
      </c>
      <c r="F613" s="17" t="str">
        <f>MID(B613,3,1)</f>
        <v>み</v>
      </c>
      <c r="G613" s="17" t="str">
        <f>MID(B613,4,1)</f>
        <v>ち</v>
      </c>
      <c r="H613" s="17" t="str">
        <f>MID(B613,5,1)</f>
        <v>お</v>
      </c>
      <c r="I613" s="17" t="str">
        <f>MID(B613,6,1)</f>
        <v>さ</v>
      </c>
      <c r="J613" s="17" t="str">
        <f>MID(B613,7,1)</f>
        <v>ん</v>
      </c>
      <c r="K613" s="17" t="str">
        <f>MID(B613,8,1)</f>
        <v>は</v>
      </c>
      <c r="L613" s="17" t="str">
        <f>MID(B613,9,1)</f>
        <v>詩</v>
      </c>
      <c r="M613" s="17" t="str">
        <f>MID(B613,10,1)</f>
        <v>人</v>
      </c>
      <c r="N613" s="18" t="str">
        <f>MID(B613,11,1)</f>
        <v>だ</v>
      </c>
    </row>
    <row r="614" spans="1:14" ht="37.5" customHeight="1" x14ac:dyDescent="0.15">
      <c r="A614">
        <v>3</v>
      </c>
      <c r="B614" s="10"/>
      <c r="C614" s="12" t="s">
        <v>508</v>
      </c>
      <c r="D614" s="13"/>
      <c r="E614" s="14"/>
      <c r="F614" s="14"/>
      <c r="G614" s="14"/>
      <c r="H614" s="14"/>
      <c r="I614" s="14"/>
      <c r="J614" s="14"/>
      <c r="K614" s="14"/>
      <c r="L614" s="14" t="s">
        <v>2224</v>
      </c>
      <c r="M614" s="14" t="s">
        <v>2230</v>
      </c>
      <c r="N614" s="15"/>
    </row>
    <row r="615" spans="1:14" ht="37.5" customHeight="1" x14ac:dyDescent="0.15">
      <c r="A615">
        <v>3</v>
      </c>
      <c r="B615" s="10" t="s">
        <v>891</v>
      </c>
      <c r="C615" s="11" t="s">
        <v>3033</v>
      </c>
      <c r="D615" s="16" t="str">
        <f>MID(B615,1,1)</f>
        <v>一</v>
      </c>
      <c r="E615" s="17" t="str">
        <f>MID(B615,2,1)</f>
        <v>番</v>
      </c>
      <c r="F615" s="17" t="str">
        <f>MID(B615,3,1)</f>
        <v>の</v>
      </c>
      <c r="G615" s="17" t="str">
        <f>MID(B615,4,1)</f>
        <v>次</v>
      </c>
      <c r="H615" s="17" t="str">
        <f>MID(B615,5,1)</f>
        <v>は</v>
      </c>
      <c r="I615" s="17" t="str">
        <f>MID(B615,6,1)</f>
        <v>二</v>
      </c>
      <c r="J615" s="17" t="str">
        <f>MID(B615,7,1)</f>
        <v>番</v>
      </c>
      <c r="K615" s="17" t="str">
        <f>MID(B615,8,1)</f>
        <v>で</v>
      </c>
      <c r="L615" s="17" t="str">
        <f>MID(B615,9,1)</f>
        <v>す</v>
      </c>
      <c r="M615" s="17" t="str">
        <f>MID(B615,10,1)</f>
        <v/>
      </c>
      <c r="N615" s="18" t="str">
        <f>MID(B615,11,1)</f>
        <v/>
      </c>
    </row>
    <row r="616" spans="1:14" ht="37.5" customHeight="1" x14ac:dyDescent="0.15">
      <c r="A616">
        <v>3</v>
      </c>
      <c r="B616" s="10"/>
      <c r="C616" s="12" t="s">
        <v>3011</v>
      </c>
      <c r="D616" s="13" t="s">
        <v>5171</v>
      </c>
      <c r="E616" s="14" t="s">
        <v>5182</v>
      </c>
      <c r="F616" s="14"/>
      <c r="G616" s="14" t="s">
        <v>892</v>
      </c>
      <c r="H616" s="14"/>
      <c r="I616" s="14" t="s">
        <v>5198</v>
      </c>
      <c r="J616" s="14" t="s">
        <v>93</v>
      </c>
      <c r="K616" s="14"/>
      <c r="L616" s="14"/>
      <c r="M616" s="14"/>
      <c r="N616" s="15"/>
    </row>
    <row r="617" spans="1:14" ht="37.5" customHeight="1" x14ac:dyDescent="0.15">
      <c r="A617">
        <v>3</v>
      </c>
      <c r="B617" s="10" t="s">
        <v>2231</v>
      </c>
      <c r="C617" s="11" t="s">
        <v>3098</v>
      </c>
      <c r="D617" s="16" t="str">
        <f>MID(B617,1,1)</f>
        <v>マ</v>
      </c>
      <c r="E617" s="17" t="str">
        <f>MID(B617,2,1)</f>
        <v>ッ</v>
      </c>
      <c r="F617" s="17" t="str">
        <f>MID(B617,3,1)</f>
        <v>チ</v>
      </c>
      <c r="G617" s="17" t="str">
        <f>MID(B617,4,1)</f>
        <v>一</v>
      </c>
      <c r="H617" s="17" t="str">
        <f>MID(B617,5,1)</f>
        <v>本</v>
      </c>
      <c r="I617" s="17" t="str">
        <f>MID(B617,6,1)</f>
        <v>火</v>
      </c>
      <c r="J617" s="17" t="str">
        <f>MID(B617,7,1)</f>
        <v>事</v>
      </c>
      <c r="K617" s="17" t="str">
        <f>MID(B617,8,1)</f>
        <v>の</v>
      </c>
      <c r="L617" s="17" t="str">
        <f>MID(B617,9,1)</f>
        <v>元</v>
      </c>
      <c r="M617" s="17" t="str">
        <f>MID(B617,10,1)</f>
        <v/>
      </c>
      <c r="N617" s="18" t="str">
        <f>MID(B617,11,1)</f>
        <v/>
      </c>
    </row>
    <row r="618" spans="1:14" ht="37.5" customHeight="1" x14ac:dyDescent="0.15">
      <c r="A618">
        <v>3</v>
      </c>
      <c r="B618" s="10"/>
      <c r="C618" s="12" t="s">
        <v>3010</v>
      </c>
      <c r="D618" s="13"/>
      <c r="E618" s="14"/>
      <c r="F618" s="14"/>
      <c r="G618" s="14" t="s">
        <v>2872</v>
      </c>
      <c r="H618" s="14" t="s">
        <v>2232</v>
      </c>
      <c r="I618" s="14" t="s">
        <v>2221</v>
      </c>
      <c r="J618" s="14" t="s">
        <v>5204</v>
      </c>
      <c r="K618" s="14"/>
      <c r="L618" s="14" t="s">
        <v>2233</v>
      </c>
      <c r="M618" s="14"/>
      <c r="N618" s="15"/>
    </row>
    <row r="619" spans="1:14" ht="37.5" customHeight="1" x14ac:dyDescent="0.15">
      <c r="A619">
        <v>3</v>
      </c>
      <c r="B619" s="10" t="s">
        <v>5158</v>
      </c>
      <c r="C619" s="11" t="s">
        <v>3034</v>
      </c>
      <c r="D619" s="16" t="str">
        <f>MID(B619,1,1)</f>
        <v>り</v>
      </c>
      <c r="E619" s="17" t="str">
        <f>MID(B619,2,1)</f>
        <v>ょ</v>
      </c>
      <c r="F619" s="17" t="str">
        <f>MID(B619,3,1)</f>
        <v>う</v>
      </c>
      <c r="G619" s="17" t="str">
        <f>MID(B619,4,1)</f>
        <v>手</v>
      </c>
      <c r="H619" s="17" t="str">
        <f>MID(B619,5,1)</f>
        <v>に</v>
      </c>
      <c r="I619" s="17" t="str">
        <f>MID(B619,6,1)</f>
        <v>に</v>
      </c>
      <c r="J619" s="17" t="str">
        <f>MID(B619,7,1)</f>
        <v>も</v>
      </c>
      <c r="K619" s="17" t="str">
        <f>MID(B619,8,1)</f>
        <v>つ</v>
      </c>
      <c r="L619" s="17" t="str">
        <f>MID(B619,9,1)</f>
        <v>を</v>
      </c>
      <c r="M619" s="17" t="str">
        <f>MID(B619,10,1)</f>
        <v>持</v>
      </c>
      <c r="N619" s="18" t="str">
        <f>MID(B619,11,1)</f>
        <v>つ</v>
      </c>
    </row>
    <row r="620" spans="1:14" ht="37.5" customHeight="1" x14ac:dyDescent="0.15">
      <c r="A620">
        <v>3</v>
      </c>
      <c r="B620" s="10"/>
      <c r="C620" s="12" t="s">
        <v>1541</v>
      </c>
      <c r="D620" s="13"/>
      <c r="E620" s="14"/>
      <c r="F620" s="14"/>
      <c r="G620" s="14" t="s">
        <v>5191</v>
      </c>
      <c r="H620" s="14"/>
      <c r="I620" s="14"/>
      <c r="J620" s="14"/>
      <c r="K620" s="14"/>
      <c r="L620" s="14"/>
      <c r="M620" s="14" t="s">
        <v>5212</v>
      </c>
      <c r="N620" s="15"/>
    </row>
    <row r="621" spans="1:14" ht="37.5" customHeight="1" x14ac:dyDescent="0.15">
      <c r="A621">
        <v>3</v>
      </c>
      <c r="B621" s="10" t="s">
        <v>5159</v>
      </c>
      <c r="C621" s="11" t="s">
        <v>155</v>
      </c>
      <c r="D621" s="16" t="str">
        <f>MID(B621,1,1)</f>
        <v>入</v>
      </c>
      <c r="E621" s="17" t="str">
        <f>MID(B621,2,1)</f>
        <v>学</v>
      </c>
      <c r="F621" s="17" t="str">
        <f>MID(B621,3,1)</f>
        <v>式</v>
      </c>
      <c r="G621" s="17" t="str">
        <f>MID(B621,4,1)</f>
        <v>と</v>
      </c>
      <c r="H621" s="17" t="str">
        <f>MID(B621,5,1)</f>
        <v>そ</v>
      </c>
      <c r="I621" s="17" t="str">
        <f>MID(B621,6,1)</f>
        <v>つ</v>
      </c>
      <c r="J621" s="17" t="str">
        <f>MID(B621,7,1)</f>
        <v>ぎ</v>
      </c>
      <c r="K621" s="17" t="str">
        <f>MID(B621,8,1)</f>
        <v>ょ</v>
      </c>
      <c r="L621" s="17" t="str">
        <f>MID(B621,9,1)</f>
        <v>う</v>
      </c>
      <c r="M621" s="17" t="str">
        <f>MID(B621,10,1)</f>
        <v>式</v>
      </c>
      <c r="N621" s="18" t="str">
        <f>MID(B621,11,1)</f>
        <v/>
      </c>
    </row>
    <row r="622" spans="1:14" ht="37.5" customHeight="1" x14ac:dyDescent="0.15">
      <c r="A622">
        <v>3</v>
      </c>
      <c r="B622" s="10"/>
      <c r="C622" s="12" t="s">
        <v>1542</v>
      </c>
      <c r="D622" s="13" t="s">
        <v>5172</v>
      </c>
      <c r="E622" s="14" t="s">
        <v>5183</v>
      </c>
      <c r="F622" s="14" t="s">
        <v>2235</v>
      </c>
      <c r="G622" s="14"/>
      <c r="H622" s="14"/>
      <c r="I622" s="14"/>
      <c r="J622" s="14"/>
      <c r="K622" s="14"/>
      <c r="L622" s="14"/>
      <c r="M622" s="14" t="s">
        <v>2235</v>
      </c>
      <c r="N622" s="15"/>
    </row>
    <row r="623" spans="1:14" ht="37.5" customHeight="1" x14ac:dyDescent="0.15">
      <c r="A623">
        <v>3</v>
      </c>
      <c r="B623" s="10" t="s">
        <v>2236</v>
      </c>
      <c r="C623" s="11" t="s">
        <v>1617</v>
      </c>
      <c r="D623" s="16" t="str">
        <f>MID(B623,1,1)</f>
        <v>リ</v>
      </c>
      <c r="E623" s="17" t="str">
        <f>MID(B623,2,1)</f>
        <v>ス</v>
      </c>
      <c r="F623" s="17" t="str">
        <f>MID(B623,3,1)</f>
        <v>が</v>
      </c>
      <c r="G623" s="17" t="str">
        <f>MID(B623,4,1)</f>
        <v>木</v>
      </c>
      <c r="H623" s="17" t="str">
        <f>MID(B623,5,1)</f>
        <v>の</v>
      </c>
      <c r="I623" s="17" t="str">
        <f>MID(B623,6,1)</f>
        <v>実</v>
      </c>
      <c r="J623" s="17" t="str">
        <f>MID(B623,7,1)</f>
        <v>を</v>
      </c>
      <c r="K623" s="17" t="str">
        <f>MID(B623,8,1)</f>
        <v>あ</v>
      </c>
      <c r="L623" s="17" t="str">
        <f>MID(B623,9,1)</f>
        <v>つ</v>
      </c>
      <c r="M623" s="17" t="str">
        <f>MID(B623,10,1)</f>
        <v>め</v>
      </c>
      <c r="N623" s="18" t="str">
        <f>MID(B623,11,1)</f>
        <v>る</v>
      </c>
    </row>
    <row r="624" spans="1:14" ht="37.5" customHeight="1" x14ac:dyDescent="0.15">
      <c r="A624">
        <v>3</v>
      </c>
      <c r="B624" s="10"/>
      <c r="C624" s="12" t="s">
        <v>1543</v>
      </c>
      <c r="D624" s="13"/>
      <c r="E624" s="14"/>
      <c r="F624" s="14"/>
      <c r="G624" s="14" t="s">
        <v>2213</v>
      </c>
      <c r="H624" s="14"/>
      <c r="I624" s="14" t="s">
        <v>2220</v>
      </c>
      <c r="J624" s="14"/>
      <c r="K624" s="14"/>
      <c r="L624" s="14"/>
      <c r="M624" s="14"/>
      <c r="N624" s="15"/>
    </row>
    <row r="625" spans="1:14" ht="37.5" customHeight="1" x14ac:dyDescent="0.15">
      <c r="A625">
        <v>3</v>
      </c>
      <c r="B625" s="10" t="s">
        <v>2237</v>
      </c>
      <c r="C625" s="11" t="s">
        <v>1619</v>
      </c>
      <c r="D625" s="16" t="str">
        <f>MID(B625,1,1)</f>
        <v>み</v>
      </c>
      <c r="E625" s="17" t="str">
        <f>MID(B625,2,1)</f>
        <v>ん</v>
      </c>
      <c r="F625" s="17" t="str">
        <f>MID(B625,3,1)</f>
        <v>な</v>
      </c>
      <c r="G625" s="17" t="str">
        <f>MID(B625,4,1)</f>
        <v>で</v>
      </c>
      <c r="H625" s="17" t="str">
        <f>MID(B625,5,1)</f>
        <v>と</v>
      </c>
      <c r="I625" s="17" t="str">
        <f>MID(B625,6,1)</f>
        <v>っ</v>
      </c>
      <c r="J625" s="17" t="str">
        <f>MID(B625,7,1)</f>
        <v>た</v>
      </c>
      <c r="K625" s="17" t="str">
        <f>MID(B625,8,1)</f>
        <v>写</v>
      </c>
      <c r="L625" s="17" t="str">
        <f>MID(B625,9,1)</f>
        <v>し</v>
      </c>
      <c r="M625" s="17" t="str">
        <f>MID(B625,10,1)</f>
        <v>ん</v>
      </c>
      <c r="N625" s="18" t="str">
        <f>MID(B625,11,1)</f>
        <v/>
      </c>
    </row>
    <row r="626" spans="1:14" ht="37.5" customHeight="1" x14ac:dyDescent="0.15">
      <c r="A626">
        <v>3</v>
      </c>
      <c r="B626" s="10"/>
      <c r="C626" s="12" t="s">
        <v>1544</v>
      </c>
      <c r="D626" s="13"/>
      <c r="E626" s="14"/>
      <c r="F626" s="14"/>
      <c r="G626" s="14"/>
      <c r="H626" s="14"/>
      <c r="I626" s="14"/>
      <c r="J626" s="14"/>
      <c r="K626" s="14" t="s">
        <v>5207</v>
      </c>
      <c r="L626" s="14"/>
      <c r="M626" s="14"/>
      <c r="N626" s="15"/>
    </row>
    <row r="627" spans="1:14" ht="37.5" customHeight="1" x14ac:dyDescent="0.15">
      <c r="A627">
        <v>3</v>
      </c>
      <c r="B627" s="10" t="s">
        <v>727</v>
      </c>
      <c r="C627" s="11" t="s">
        <v>135</v>
      </c>
      <c r="D627" s="16" t="str">
        <f>MID(B627,1,1)</f>
        <v>ひ</v>
      </c>
      <c r="E627" s="17" t="str">
        <f>MID(B627,2,1)</f>
        <v>っ</v>
      </c>
      <c r="F627" s="17" t="str">
        <f>MID(B627,3,1)</f>
        <v>者</v>
      </c>
      <c r="G627" s="17" t="str">
        <f>MID(B627,4,1)</f>
        <v>が</v>
      </c>
      <c r="H627" s="17" t="str">
        <f>MID(B627,5,1)</f>
        <v>文</v>
      </c>
      <c r="I627" s="17" t="str">
        <f>MID(B627,6,1)</f>
        <v>し</v>
      </c>
      <c r="J627" s="17" t="str">
        <f>MID(B627,7,1)</f>
        <v>ょ</v>
      </c>
      <c r="K627" s="17" t="str">
        <f>MID(B627,8,1)</f>
        <v>う</v>
      </c>
      <c r="L627" s="17" t="str">
        <f>MID(B627,9,1)</f>
        <v>を</v>
      </c>
      <c r="M627" s="17" t="str">
        <f>MID(B627,10,1)</f>
        <v>書</v>
      </c>
      <c r="N627" s="18" t="str">
        <f>MID(B627,11,1)</f>
        <v>く</v>
      </c>
    </row>
    <row r="628" spans="1:14" ht="37.5" customHeight="1" x14ac:dyDescent="0.15">
      <c r="A628">
        <v>3</v>
      </c>
      <c r="B628" s="10"/>
      <c r="C628" s="12" t="s">
        <v>509</v>
      </c>
      <c r="D628" s="13"/>
      <c r="E628" s="14"/>
      <c r="F628" s="14" t="s">
        <v>327</v>
      </c>
      <c r="G628" s="14"/>
      <c r="H628" s="14" t="s">
        <v>3120</v>
      </c>
      <c r="I628" s="14"/>
      <c r="J628" s="14"/>
      <c r="K628" s="14"/>
      <c r="L628" s="14"/>
      <c r="M628" s="14" t="s">
        <v>728</v>
      </c>
      <c r="N628" s="15"/>
    </row>
    <row r="629" spans="1:14" ht="37.5" customHeight="1" x14ac:dyDescent="0.15">
      <c r="A629">
        <v>3</v>
      </c>
      <c r="B629" s="10" t="s">
        <v>729</v>
      </c>
      <c r="C629" s="11" t="s">
        <v>1620</v>
      </c>
      <c r="D629" s="16" t="str">
        <f>MID(B629,1,1)</f>
        <v>文</v>
      </c>
      <c r="E629" s="17" t="str">
        <f>MID(B629,2,1)</f>
        <v>の</v>
      </c>
      <c r="F629" s="17" t="str">
        <f>MID(B629,3,1)</f>
        <v>主</v>
      </c>
      <c r="G629" s="17" t="str">
        <f>MID(B629,4,1)</f>
        <v>語</v>
      </c>
      <c r="H629" s="17" t="str">
        <f>MID(B629,5,1)</f>
        <v>と</v>
      </c>
      <c r="I629" s="17" t="str">
        <f>MID(B629,6,1)</f>
        <v>じ</v>
      </c>
      <c r="J629" s="17" t="str">
        <f>MID(B629,7,1)</f>
        <v>ゅ</v>
      </c>
      <c r="K629" s="17" t="str">
        <f>MID(B629,8,1)</f>
        <v>つ</v>
      </c>
      <c r="L629" s="17" t="str">
        <f>MID(B629,9,1)</f>
        <v>語</v>
      </c>
      <c r="M629" s="17" t="str">
        <f>MID(B629,10,1)</f>
        <v/>
      </c>
      <c r="N629" s="18" t="str">
        <f>MID(B629,11,1)</f>
        <v/>
      </c>
    </row>
    <row r="630" spans="1:14" ht="37.5" customHeight="1" x14ac:dyDescent="0.15">
      <c r="A630">
        <v>3</v>
      </c>
      <c r="B630" s="10"/>
      <c r="C630" s="12" t="s">
        <v>510</v>
      </c>
      <c r="D630" s="13" t="s">
        <v>5173</v>
      </c>
      <c r="E630" s="14"/>
      <c r="F630" s="14" t="s">
        <v>5186</v>
      </c>
      <c r="G630" s="14" t="s">
        <v>1654</v>
      </c>
      <c r="H630" s="14"/>
      <c r="I630" s="14"/>
      <c r="J630" s="14"/>
      <c r="K630" s="14"/>
      <c r="L630" s="14" t="s">
        <v>5209</v>
      </c>
      <c r="M630" s="14"/>
      <c r="N630" s="15"/>
    </row>
    <row r="631" spans="1:14" ht="37.5" customHeight="1" x14ac:dyDescent="0.15">
      <c r="A631">
        <v>3</v>
      </c>
      <c r="B631" s="10" t="s">
        <v>731</v>
      </c>
      <c r="C631" s="11" t="s">
        <v>1622</v>
      </c>
      <c r="D631" s="16" t="str">
        <f>MID(B631,1,1)</f>
        <v>や</v>
      </c>
      <c r="E631" s="17" t="str">
        <f>MID(B631,2,1)</f>
        <v>く</v>
      </c>
      <c r="F631" s="17" t="str">
        <f>MID(B631,3,1)</f>
        <v>そ</v>
      </c>
      <c r="G631" s="17" t="str">
        <f>MID(B631,4,1)</f>
        <v>く</v>
      </c>
      <c r="H631" s="17" t="str">
        <f>MID(B631,5,1)</f>
        <v>を</v>
      </c>
      <c r="I631" s="17" t="str">
        <f>MID(B631,6,1)</f>
        <v>守</v>
      </c>
      <c r="J631" s="17" t="str">
        <f>MID(B631,7,1)</f>
        <v>り</v>
      </c>
      <c r="K631" s="17" t="str">
        <f>MID(B631,8,1)</f>
        <v>ま</v>
      </c>
      <c r="L631" s="17" t="str">
        <f>MID(B631,9,1)</f>
        <v>し</v>
      </c>
      <c r="M631" s="17" t="str">
        <f>MID(B631,10,1)</f>
        <v>ょ</v>
      </c>
      <c r="N631" s="18" t="str">
        <f>MID(B631,11,1)</f>
        <v>う</v>
      </c>
    </row>
    <row r="632" spans="1:14" ht="37.5" customHeight="1" x14ac:dyDescent="0.15">
      <c r="A632">
        <v>3</v>
      </c>
      <c r="B632" s="10"/>
      <c r="C632" s="12" t="s">
        <v>1545</v>
      </c>
      <c r="D632" s="13"/>
      <c r="E632" s="14"/>
      <c r="F632" s="14"/>
      <c r="G632" s="14"/>
      <c r="H632" s="14"/>
      <c r="I632" s="14" t="s">
        <v>732</v>
      </c>
      <c r="J632" s="14"/>
      <c r="K632" s="14"/>
      <c r="L632" s="14"/>
      <c r="M632" s="14"/>
      <c r="N632" s="15"/>
    </row>
    <row r="633" spans="1:14" ht="37.5" customHeight="1" x14ac:dyDescent="0.15">
      <c r="A633">
        <v>3</v>
      </c>
      <c r="B633" s="10" t="s">
        <v>733</v>
      </c>
      <c r="C633" s="11" t="s">
        <v>1623</v>
      </c>
      <c r="D633" s="16" t="str">
        <f>MID(B633,1,1)</f>
        <v>は</v>
      </c>
      <c r="E633" s="17" t="str">
        <f>MID(B633,2,1)</f>
        <v>こ</v>
      </c>
      <c r="F633" s="17" t="str">
        <f>MID(B633,3,1)</f>
        <v>か</v>
      </c>
      <c r="G633" s="17" t="str">
        <f>MID(B633,4,1)</f>
        <v>ら</v>
      </c>
      <c r="H633" s="17" t="str">
        <f>MID(B633,5,1)</f>
        <v>も</v>
      </c>
      <c r="I633" s="17" t="str">
        <f>MID(B633,6,1)</f>
        <v>の</v>
      </c>
      <c r="J633" s="17" t="str">
        <f>MID(B633,7,1)</f>
        <v>を</v>
      </c>
      <c r="K633" s="17" t="str">
        <f>MID(B633,8,1)</f>
        <v>取</v>
      </c>
      <c r="L633" s="17" t="str">
        <f>MID(B633,9,1)</f>
        <v>り</v>
      </c>
      <c r="M633" s="17" t="str">
        <f>MID(B633,10,1)</f>
        <v>出</v>
      </c>
      <c r="N633" s="18" t="str">
        <f>MID(B633,11,1)</f>
        <v>す</v>
      </c>
    </row>
    <row r="634" spans="1:14" ht="37.5" customHeight="1" x14ac:dyDescent="0.15">
      <c r="A634">
        <v>3</v>
      </c>
      <c r="B634" s="10"/>
      <c r="C634" s="12" t="s">
        <v>511</v>
      </c>
      <c r="D634" s="13"/>
      <c r="E634" s="14"/>
      <c r="F634" s="14"/>
      <c r="G634" s="14"/>
      <c r="H634" s="14"/>
      <c r="I634" s="14"/>
      <c r="J634" s="14"/>
      <c r="K634" s="14" t="s">
        <v>1440</v>
      </c>
      <c r="L634" s="14"/>
      <c r="M634" s="14" t="s">
        <v>2052</v>
      </c>
      <c r="N634" s="15"/>
    </row>
    <row r="635" spans="1:14" ht="37.5" customHeight="1" x14ac:dyDescent="0.15">
      <c r="A635">
        <v>3</v>
      </c>
      <c r="B635" s="10" t="s">
        <v>734</v>
      </c>
      <c r="C635" s="11" t="s">
        <v>1625</v>
      </c>
      <c r="D635" s="16" t="str">
        <f>MID(B635,1,1)</f>
        <v>お</v>
      </c>
      <c r="E635" s="17" t="str">
        <f>MID(B635,2,1)</f>
        <v>酒</v>
      </c>
      <c r="F635" s="17" t="str">
        <f>MID(B635,3,1)</f>
        <v>を</v>
      </c>
      <c r="G635" s="17" t="str">
        <f>MID(B635,4,1)</f>
        <v>の</v>
      </c>
      <c r="H635" s="17" t="str">
        <f>MID(B635,5,1)</f>
        <v>ん</v>
      </c>
      <c r="I635" s="17" t="str">
        <f>MID(B635,6,1)</f>
        <v>で</v>
      </c>
      <c r="J635" s="17" t="str">
        <f>MID(B635,7,1)</f>
        <v>よ</v>
      </c>
      <c r="K635" s="17" t="str">
        <f>MID(B635,8,1)</f>
        <v>っ</v>
      </c>
      <c r="L635" s="17" t="str">
        <f>MID(B635,9,1)</f>
        <v>ぱ</v>
      </c>
      <c r="M635" s="17" t="str">
        <f>MID(B635,10,1)</f>
        <v>ら</v>
      </c>
      <c r="N635" s="18" t="str">
        <f>MID(B635,11,1)</f>
        <v>う</v>
      </c>
    </row>
    <row r="636" spans="1:14" ht="37.5" customHeight="1" x14ac:dyDescent="0.15">
      <c r="A636">
        <v>3</v>
      </c>
      <c r="B636" s="10"/>
      <c r="C636" s="12" t="s">
        <v>512</v>
      </c>
      <c r="D636" s="13"/>
      <c r="E636" s="14" t="s">
        <v>735</v>
      </c>
      <c r="F636" s="14"/>
      <c r="G636" s="14"/>
      <c r="H636" s="14"/>
      <c r="I636" s="14"/>
      <c r="J636" s="14"/>
      <c r="K636" s="14"/>
      <c r="L636" s="14"/>
      <c r="M636" s="14"/>
      <c r="N636" s="15"/>
    </row>
    <row r="637" spans="1:14" ht="37.5" customHeight="1" x14ac:dyDescent="0.15">
      <c r="A637">
        <v>3</v>
      </c>
      <c r="B637" s="10" t="s">
        <v>736</v>
      </c>
      <c r="C637" s="11" t="s">
        <v>1626</v>
      </c>
      <c r="D637" s="16" t="str">
        <f>MID(B637,1,1)</f>
        <v>手</v>
      </c>
      <c r="E637" s="17" t="str">
        <f>MID(B637,2,1)</f>
        <v>で</v>
      </c>
      <c r="F637" s="17" t="str">
        <f>MID(B637,3,1)</f>
        <v>受</v>
      </c>
      <c r="G637" s="17" t="str">
        <f>MID(B637,4,1)</f>
        <v>け</v>
      </c>
      <c r="H637" s="17" t="str">
        <f>MID(B637,5,1)</f>
        <v>る</v>
      </c>
      <c r="I637" s="17" t="str">
        <f>MID(B637,6,1)</f>
        <v>・</v>
      </c>
      <c r="J637" s="17" t="str">
        <f>MID(B637,7,1)</f>
        <v>足</v>
      </c>
      <c r="K637" s="17" t="str">
        <f>MID(B637,8,1)</f>
        <v>で</v>
      </c>
      <c r="L637" s="17" t="str">
        <f>MID(B637,9,1)</f>
        <v>け</v>
      </c>
      <c r="M637" s="17" t="str">
        <f>MID(B637,10,1)</f>
        <v>る</v>
      </c>
      <c r="N637" s="18" t="str">
        <f>MID(B637,11,1)</f>
        <v/>
      </c>
    </row>
    <row r="638" spans="1:14" ht="37.5" customHeight="1" x14ac:dyDescent="0.15">
      <c r="A638">
        <v>3</v>
      </c>
      <c r="B638" s="10"/>
      <c r="C638" s="12" t="s">
        <v>2967</v>
      </c>
      <c r="D638" s="13" t="s">
        <v>1510</v>
      </c>
      <c r="E638" s="14"/>
      <c r="F638" s="14" t="s">
        <v>1058</v>
      </c>
      <c r="G638" s="14"/>
      <c r="H638" s="14"/>
      <c r="I638" s="14"/>
      <c r="J638" s="14" t="s">
        <v>1695</v>
      </c>
      <c r="K638" s="14"/>
      <c r="L638" s="14"/>
      <c r="M638" s="14"/>
      <c r="N638" s="15"/>
    </row>
    <row r="639" spans="1:14" ht="37.5" customHeight="1" x14ac:dyDescent="0.15">
      <c r="A639">
        <v>3</v>
      </c>
      <c r="B639" s="10" t="s">
        <v>737</v>
      </c>
      <c r="C639" s="11" t="s">
        <v>1627</v>
      </c>
      <c r="D639" s="16" t="str">
        <f>MID(B639,1,1)</f>
        <v>あ</v>
      </c>
      <c r="E639" s="17" t="str">
        <f>MID(B639,2,1)</f>
        <v>そ</v>
      </c>
      <c r="F639" s="17" t="str">
        <f>MID(B639,3,1)</f>
        <v>山</v>
      </c>
      <c r="G639" s="17" t="str">
        <f>MID(B639,4,1)</f>
        <v>は</v>
      </c>
      <c r="H639" s="17" t="str">
        <f>MID(B639,5,1)</f>
        <v>九</v>
      </c>
      <c r="I639" s="17" t="str">
        <f>MID(B639,6,1)</f>
        <v>州</v>
      </c>
      <c r="J639" s="17" t="str">
        <f>MID(B639,7,1)</f>
        <v>に</v>
      </c>
      <c r="K639" s="17" t="str">
        <f>MID(B639,8,1)</f>
        <v>あ</v>
      </c>
      <c r="L639" s="17" t="str">
        <f>MID(B639,9,1)</f>
        <v>る</v>
      </c>
      <c r="M639" s="17" t="str">
        <f>MID(B639,10,1)</f>
        <v/>
      </c>
      <c r="N639" s="18" t="str">
        <f>MID(B639,11,1)</f>
        <v/>
      </c>
    </row>
    <row r="640" spans="1:14" ht="37.5" customHeight="1" x14ac:dyDescent="0.15">
      <c r="A640">
        <v>3</v>
      </c>
      <c r="B640" s="10"/>
      <c r="C640" s="12" t="s">
        <v>2968</v>
      </c>
      <c r="D640" s="13"/>
      <c r="E640" s="14"/>
      <c r="F640" s="14" t="s">
        <v>1646</v>
      </c>
      <c r="G640" s="14"/>
      <c r="H640" s="14" t="s">
        <v>2245</v>
      </c>
      <c r="I640" s="14" t="s">
        <v>5199</v>
      </c>
      <c r="J640" s="14"/>
      <c r="K640" s="14"/>
      <c r="L640" s="14"/>
      <c r="M640" s="14"/>
      <c r="N640" s="15"/>
    </row>
    <row r="641" spans="1:14" ht="37.5" customHeight="1" x14ac:dyDescent="0.15">
      <c r="A641">
        <v>3</v>
      </c>
      <c r="B641" s="10" t="s">
        <v>738</v>
      </c>
      <c r="C641" s="11" t="s">
        <v>1628</v>
      </c>
      <c r="D641" s="16" t="str">
        <f>MID(B641,1,1)</f>
        <v>お</v>
      </c>
      <c r="E641" s="17" t="str">
        <f>MID(B641,2,1)</f>
        <v>と</v>
      </c>
      <c r="F641" s="17" t="str">
        <f>MID(B641,3,1)</f>
        <v>し</v>
      </c>
      <c r="G641" s="17" t="str">
        <f>MID(B641,4,1)</f>
        <v>た</v>
      </c>
      <c r="H641" s="17" t="str">
        <f>MID(B641,5,1)</f>
        <v>ゴ</v>
      </c>
      <c r="I641" s="17" t="str">
        <f>MID(B641,6,1)</f>
        <v>ミ</v>
      </c>
      <c r="J641" s="17" t="str">
        <f>MID(B641,7,1)</f>
        <v>を</v>
      </c>
      <c r="K641" s="17" t="str">
        <f>MID(B641,8,1)</f>
        <v>拾</v>
      </c>
      <c r="L641" s="17" t="str">
        <f>MID(B641,9,1)</f>
        <v>う</v>
      </c>
      <c r="M641" s="17" t="str">
        <f>MID(B641,10,1)</f>
        <v/>
      </c>
      <c r="N641" s="18" t="str">
        <f>MID(B641,11,1)</f>
        <v/>
      </c>
    </row>
    <row r="642" spans="1:14" ht="37.5" customHeight="1" x14ac:dyDescent="0.15">
      <c r="A642">
        <v>3</v>
      </c>
      <c r="B642" s="10"/>
      <c r="C642" s="12" t="s">
        <v>1010</v>
      </c>
      <c r="D642" s="13"/>
      <c r="E642" s="14"/>
      <c r="F642" s="14"/>
      <c r="G642" s="14"/>
      <c r="H642" s="14"/>
      <c r="I642" s="14"/>
      <c r="J642" s="14"/>
      <c r="K642" s="14" t="s">
        <v>1059</v>
      </c>
      <c r="L642" s="14"/>
      <c r="M642" s="14"/>
      <c r="N642" s="15"/>
    </row>
    <row r="643" spans="1:14" ht="37.5" customHeight="1" x14ac:dyDescent="0.15">
      <c r="A643">
        <v>3</v>
      </c>
      <c r="B643" s="10" t="s">
        <v>739</v>
      </c>
      <c r="C643" s="11" t="s">
        <v>1630</v>
      </c>
      <c r="D643" s="16" t="str">
        <f>MID(B643,1,1)</f>
        <v>は</v>
      </c>
      <c r="E643" s="17" t="str">
        <f>MID(B643,2,1)</f>
        <v>じ</v>
      </c>
      <c r="F643" s="17" t="str">
        <f>MID(B643,3,1)</f>
        <v>め</v>
      </c>
      <c r="G643" s="17" t="str">
        <f>MID(B643,4,1)</f>
        <v>と</v>
      </c>
      <c r="H643" s="17" t="str">
        <f>MID(B643,5,1)</f>
        <v>終</v>
      </c>
      <c r="I643" s="17" t="str">
        <f>MID(B643,6,1)</f>
        <v>わ</v>
      </c>
      <c r="J643" s="17" t="str">
        <f>MID(B643,7,1)</f>
        <v>り</v>
      </c>
      <c r="K643" s="17" t="str">
        <f>MID(B643,8,1)</f>
        <v/>
      </c>
      <c r="L643" s="17" t="str">
        <f>MID(B643,9,1)</f>
        <v/>
      </c>
      <c r="M643" s="17" t="str">
        <f>MID(B643,10,1)</f>
        <v/>
      </c>
      <c r="N643" s="18" t="str">
        <f>MID(B643,11,1)</f>
        <v/>
      </c>
    </row>
    <row r="644" spans="1:14" ht="37.5" customHeight="1" x14ac:dyDescent="0.15">
      <c r="A644">
        <v>3</v>
      </c>
      <c r="B644" s="10"/>
      <c r="C644" s="12" t="s">
        <v>2969</v>
      </c>
      <c r="D644" s="13"/>
      <c r="E644" s="14"/>
      <c r="F644" s="14"/>
      <c r="G644" s="14"/>
      <c r="H644" s="14" t="s">
        <v>5193</v>
      </c>
      <c r="I644" s="14"/>
      <c r="J644" s="14"/>
      <c r="K644" s="14"/>
      <c r="L644" s="14"/>
      <c r="M644" s="14"/>
      <c r="N644" s="15"/>
    </row>
    <row r="645" spans="1:14" ht="37.5" customHeight="1" x14ac:dyDescent="0.15">
      <c r="A645">
        <v>3</v>
      </c>
      <c r="B645" s="10" t="s">
        <v>740</v>
      </c>
      <c r="C645" s="11" t="s">
        <v>1631</v>
      </c>
      <c r="D645" s="16" t="str">
        <f>MID(B645,1,1)</f>
        <v>サ</v>
      </c>
      <c r="E645" s="17" t="str">
        <f>MID(B645,2,1)</f>
        <v>ッ</v>
      </c>
      <c r="F645" s="17" t="str">
        <f>MID(B645,3,1)</f>
        <v>カ</v>
      </c>
      <c r="G645" s="17" t="str">
        <f>MID(B645,4,1)</f>
        <v>ー</v>
      </c>
      <c r="H645" s="17" t="str">
        <f>MID(B645,5,1)</f>
        <v>の</v>
      </c>
      <c r="I645" s="17" t="str">
        <f>MID(B645,6,1)</f>
        <v>れ</v>
      </c>
      <c r="J645" s="17" t="str">
        <f>MID(B645,7,1)</f>
        <v>ん</v>
      </c>
      <c r="K645" s="17" t="str">
        <f>MID(B645,8,1)</f>
        <v>習</v>
      </c>
      <c r="L645" s="17" t="str">
        <f>MID(B645,9,1)</f>
        <v>を</v>
      </c>
      <c r="M645" s="17" t="str">
        <f>MID(B645,10,1)</f>
        <v>す</v>
      </c>
      <c r="N645" s="18" t="str">
        <f>MID(B645,11,1)</f>
        <v>る</v>
      </c>
    </row>
    <row r="646" spans="1:14" ht="37.5" customHeight="1" x14ac:dyDescent="0.15">
      <c r="A646">
        <v>3</v>
      </c>
      <c r="B646" s="10"/>
      <c r="C646" s="12" t="s">
        <v>3021</v>
      </c>
      <c r="D646" s="13"/>
      <c r="E646" s="14"/>
      <c r="F646" s="14"/>
      <c r="G646" s="14"/>
      <c r="H646" s="14"/>
      <c r="I646" s="14"/>
      <c r="J646" s="14"/>
      <c r="K646" s="14" t="s">
        <v>5199</v>
      </c>
      <c r="L646" s="14"/>
      <c r="M646" s="14"/>
      <c r="N646" s="15"/>
    </row>
    <row r="647" spans="1:14" ht="37.5" customHeight="1" x14ac:dyDescent="0.15">
      <c r="A647">
        <v>3</v>
      </c>
      <c r="B647" s="10" t="s">
        <v>741</v>
      </c>
      <c r="C647" s="11" t="s">
        <v>2844</v>
      </c>
      <c r="D647" s="16" t="str">
        <f>MID(B647,1,1)</f>
        <v>ア</v>
      </c>
      <c r="E647" s="17" t="str">
        <f>MID(B647,2,1)</f>
        <v>リ</v>
      </c>
      <c r="F647" s="17" t="str">
        <f>MID(B647,3,1)</f>
        <v>が</v>
      </c>
      <c r="G647" s="17" t="str">
        <f>MID(B647,4,1)</f>
        <v>え</v>
      </c>
      <c r="H647" s="17" t="str">
        <f>MID(B647,5,1)</f>
        <v>さ</v>
      </c>
      <c r="I647" s="17" t="str">
        <f>MID(B647,6,1)</f>
        <v>を</v>
      </c>
      <c r="J647" s="17" t="str">
        <f>MID(B647,7,1)</f>
        <v>集</v>
      </c>
      <c r="K647" s="17" t="str">
        <f>MID(B647,8,1)</f>
        <v>め</v>
      </c>
      <c r="L647" s="17" t="str">
        <f>MID(B647,9,1)</f>
        <v>る</v>
      </c>
      <c r="M647" s="17" t="str">
        <f>MID(B647,10,1)</f>
        <v/>
      </c>
      <c r="N647" s="18" t="str">
        <f>MID(B647,11,1)</f>
        <v/>
      </c>
    </row>
    <row r="648" spans="1:14" ht="37.5" customHeight="1" x14ac:dyDescent="0.15">
      <c r="A648">
        <v>3</v>
      </c>
      <c r="B648" s="10"/>
      <c r="C648" s="12" t="s">
        <v>3015</v>
      </c>
      <c r="D648" s="13"/>
      <c r="E648" s="14"/>
      <c r="F648" s="14"/>
      <c r="G648" s="14"/>
      <c r="H648" s="14"/>
      <c r="I648" s="14"/>
      <c r="J648" s="14" t="s">
        <v>1936</v>
      </c>
      <c r="K648" s="14"/>
      <c r="L648" s="14"/>
      <c r="M648" s="14"/>
      <c r="N648" s="15"/>
    </row>
    <row r="649" spans="1:14" ht="37.5" customHeight="1" x14ac:dyDescent="0.15">
      <c r="A649">
        <v>3</v>
      </c>
      <c r="B649" s="10" t="s">
        <v>742</v>
      </c>
      <c r="C649" s="11" t="s">
        <v>1632</v>
      </c>
      <c r="D649" s="16" t="str">
        <f>MID(B649,1,1)</f>
        <v>ハ</v>
      </c>
      <c r="E649" s="17" t="str">
        <f>MID(B649,2,1)</f>
        <v>ガ</v>
      </c>
      <c r="F649" s="17" t="str">
        <f>MID(B649,3,1)</f>
        <v>キ</v>
      </c>
      <c r="G649" s="17" t="str">
        <f>MID(B649,4,1)</f>
        <v>に</v>
      </c>
      <c r="H649" s="17" t="str">
        <f>MID(B649,5,1)</f>
        <v>住</v>
      </c>
      <c r="I649" s="17" t="str">
        <f>MID(B649,6,1)</f>
        <v>し</v>
      </c>
      <c r="J649" s="17" t="str">
        <f>MID(B649,7,1)</f>
        <v>ょ</v>
      </c>
      <c r="K649" s="17" t="str">
        <f>MID(B649,8,1)</f>
        <v>を</v>
      </c>
      <c r="L649" s="17" t="str">
        <f>MID(B649,9,1)</f>
        <v>書</v>
      </c>
      <c r="M649" s="17" t="str">
        <f>MID(B649,10,1)</f>
        <v>く</v>
      </c>
      <c r="N649" s="18" t="str">
        <f>MID(B649,11,1)</f>
        <v/>
      </c>
    </row>
    <row r="650" spans="1:14" ht="37.5" customHeight="1" x14ac:dyDescent="0.15">
      <c r="A650">
        <v>3</v>
      </c>
      <c r="B650" s="10"/>
      <c r="C650" s="12" t="s">
        <v>1317</v>
      </c>
      <c r="D650" s="13"/>
      <c r="E650" s="14"/>
      <c r="F650" s="14"/>
      <c r="G650" s="14"/>
      <c r="H650" s="14" t="s">
        <v>5194</v>
      </c>
      <c r="I650" s="14"/>
      <c r="J650" s="14"/>
      <c r="K650" s="14"/>
      <c r="L650" s="14" t="s">
        <v>5210</v>
      </c>
      <c r="M650" s="14"/>
      <c r="N650" s="15"/>
    </row>
    <row r="651" spans="1:14" ht="37.5" customHeight="1" x14ac:dyDescent="0.15">
      <c r="A651">
        <v>3</v>
      </c>
      <c r="B651" s="10" t="s">
        <v>743</v>
      </c>
      <c r="C651" s="11" t="s">
        <v>1633</v>
      </c>
      <c r="D651" s="16" t="str">
        <f>MID(B651,1,1)</f>
        <v>か</v>
      </c>
      <c r="E651" s="17" t="str">
        <f>MID(B651,2,1)</f>
        <v>る</v>
      </c>
      <c r="F651" s="17" t="str">
        <f>MID(B651,3,1)</f>
        <v>い</v>
      </c>
      <c r="G651" s="17" t="str">
        <f>MID(B651,4,1)</f>
        <v>羽</v>
      </c>
      <c r="H651" s="17" t="str">
        <f>MID(B651,5,1)</f>
        <v>、</v>
      </c>
      <c r="I651" s="17" t="str">
        <f>MID(B651,6,1)</f>
        <v>重</v>
      </c>
      <c r="J651" s="17" t="str">
        <f>MID(B651,7,1)</f>
        <v>い</v>
      </c>
      <c r="K651" s="17" t="str">
        <f>MID(B651,8,1)</f>
        <v>石</v>
      </c>
      <c r="L651" s="17" t="str">
        <f>MID(B651,9,1)</f>
        <v/>
      </c>
      <c r="M651" s="17" t="str">
        <f>MID(B651,10,1)</f>
        <v/>
      </c>
      <c r="N651" s="18" t="str">
        <f>MID(B651,11,1)</f>
        <v/>
      </c>
    </row>
    <row r="652" spans="1:14" ht="37.5" customHeight="1" x14ac:dyDescent="0.15">
      <c r="A652">
        <v>3</v>
      </c>
      <c r="B652" s="10"/>
      <c r="C652" s="12" t="s">
        <v>2970</v>
      </c>
      <c r="D652" s="13"/>
      <c r="E652" s="14"/>
      <c r="F652" s="14"/>
      <c r="G652" s="14" t="s">
        <v>744</v>
      </c>
      <c r="H652" s="14"/>
      <c r="I652" s="14" t="s">
        <v>5200</v>
      </c>
      <c r="J652" s="14"/>
      <c r="K652" s="14" t="s">
        <v>5208</v>
      </c>
      <c r="L652" s="14"/>
      <c r="M652" s="14" t="s">
        <v>1937</v>
      </c>
      <c r="N652" s="15"/>
    </row>
    <row r="653" spans="1:14" ht="37.5" customHeight="1" x14ac:dyDescent="0.15">
      <c r="A653">
        <v>3</v>
      </c>
      <c r="B653" s="10" t="s">
        <v>5160</v>
      </c>
      <c r="C653" s="11" t="s">
        <v>1640</v>
      </c>
      <c r="D653" s="16" t="str">
        <f>MID(B653,1,1)</f>
        <v>夏</v>
      </c>
      <c r="E653" s="17" t="str">
        <f>MID(B653,2,1)</f>
        <v>休</v>
      </c>
      <c r="F653" s="17" t="str">
        <f>MID(B653,3,1)</f>
        <v>み</v>
      </c>
      <c r="G653" s="17" t="str">
        <f>MID(B653,4,1)</f>
        <v>の</v>
      </c>
      <c r="H653" s="17" t="str">
        <f>MID(B653,5,1)</f>
        <v>宿</v>
      </c>
      <c r="I653" s="17" t="str">
        <f>MID(B653,6,1)</f>
        <v>だ</v>
      </c>
      <c r="J653" s="17" t="str">
        <f>MID(B653,7,1)</f>
        <v>い</v>
      </c>
      <c r="K653" s="17" t="str">
        <f>MID(B653,8,1)</f>
        <v>を</v>
      </c>
      <c r="L653" s="17" t="str">
        <f>MID(B653,9,1)</f>
        <v>す</v>
      </c>
      <c r="M653" s="17" t="str">
        <f>MID(B653,10,1)</f>
        <v>る</v>
      </c>
      <c r="N653" s="18" t="str">
        <f>MID(B653,11,1)</f>
        <v/>
      </c>
    </row>
    <row r="654" spans="1:14" ht="37.5" customHeight="1" x14ac:dyDescent="0.15">
      <c r="A654">
        <v>3</v>
      </c>
      <c r="B654" s="10"/>
      <c r="C654" s="12" t="s">
        <v>2971</v>
      </c>
      <c r="D654" s="13" t="s">
        <v>5174</v>
      </c>
      <c r="E654" s="14" t="s">
        <v>5184</v>
      </c>
      <c r="F654" s="14"/>
      <c r="G654" s="14"/>
      <c r="H654" s="14" t="s">
        <v>746</v>
      </c>
      <c r="I654" s="14"/>
      <c r="J654" s="14"/>
      <c r="K654" s="14"/>
      <c r="L654" s="14"/>
      <c r="M654" s="14"/>
      <c r="N654" s="15"/>
    </row>
    <row r="655" spans="1:14" ht="37.5" customHeight="1" x14ac:dyDescent="0.15">
      <c r="A655">
        <v>3</v>
      </c>
      <c r="B655" s="10" t="s">
        <v>747</v>
      </c>
      <c r="C655" s="11" t="s">
        <v>2425</v>
      </c>
      <c r="D655" s="16" t="str">
        <f>MID(B655,1,1)</f>
        <v>し</v>
      </c>
      <c r="E655" s="17" t="str">
        <f>MID(B655,2,1)</f>
        <v>ゅ</v>
      </c>
      <c r="F655" s="17" t="str">
        <f>MID(B655,3,1)</f>
        <v>う</v>
      </c>
      <c r="G655" s="17" t="str">
        <f>MID(B655,4,1)</f>
        <v>合</v>
      </c>
      <c r="H655" s="17" t="str">
        <f>MID(B655,5,1)</f>
        <v>場</v>
      </c>
      <c r="I655" s="17" t="str">
        <f>MID(B655,6,1)</f>
        <v>所</v>
      </c>
      <c r="J655" s="17" t="str">
        <f>MID(B655,7,1)</f>
        <v>を</v>
      </c>
      <c r="K655" s="17" t="str">
        <f>MID(B655,8,1)</f>
        <v>き</v>
      </c>
      <c r="L655" s="17" t="str">
        <f>MID(B655,9,1)</f>
        <v>め</v>
      </c>
      <c r="M655" s="17" t="str">
        <f>MID(B655,10,1)</f>
        <v>る</v>
      </c>
      <c r="N655" s="18" t="str">
        <f>MID(B655,11,1)</f>
        <v/>
      </c>
    </row>
    <row r="656" spans="1:14" ht="37.5" customHeight="1" x14ac:dyDescent="0.15">
      <c r="A656">
        <v>3</v>
      </c>
      <c r="B656" s="10"/>
      <c r="C656" s="12" t="s">
        <v>2972</v>
      </c>
      <c r="D656" s="13"/>
      <c r="E656" s="14"/>
      <c r="F656" s="14"/>
      <c r="G656" s="14" t="s">
        <v>748</v>
      </c>
      <c r="H656" s="14" t="s">
        <v>749</v>
      </c>
      <c r="I656" s="14" t="s">
        <v>750</v>
      </c>
      <c r="J656" s="14"/>
      <c r="K656" s="14"/>
      <c r="L656" s="14"/>
      <c r="M656" s="14"/>
      <c r="N656" s="15"/>
    </row>
    <row r="657" spans="1:14" ht="37.5" customHeight="1" x14ac:dyDescent="0.15">
      <c r="A657">
        <v>3</v>
      </c>
      <c r="B657" s="10" t="s">
        <v>751</v>
      </c>
      <c r="C657" s="11" t="s">
        <v>1881</v>
      </c>
      <c r="D657" s="16" t="str">
        <f>MID(B657,1,1)</f>
        <v>夏</v>
      </c>
      <c r="E657" s="17" t="str">
        <f>MID(B657,2,1)</f>
        <v>は</v>
      </c>
      <c r="F657" s="17" t="str">
        <f>MID(B657,3,1)</f>
        <v>暑</v>
      </c>
      <c r="G657" s="17" t="str">
        <f>MID(B657,4,1)</f>
        <v>く</v>
      </c>
      <c r="H657" s="17" t="str">
        <f>MID(B657,5,1)</f>
        <v>、</v>
      </c>
      <c r="I657" s="17" t="str">
        <f>MID(B657,6,1)</f>
        <v>冬</v>
      </c>
      <c r="J657" s="17" t="str">
        <f>MID(B657,7,1)</f>
        <v>は</v>
      </c>
      <c r="K657" s="17" t="str">
        <f>MID(B657,8,1)</f>
        <v>さ</v>
      </c>
      <c r="L657" s="17" t="str">
        <f>MID(B657,9,1)</f>
        <v>む</v>
      </c>
      <c r="M657" s="17" t="str">
        <f>MID(B657,10,1)</f>
        <v>い</v>
      </c>
      <c r="N657" s="18" t="str">
        <f>MID(B657,11,1)</f>
        <v/>
      </c>
    </row>
    <row r="658" spans="1:14" ht="37.5" customHeight="1" x14ac:dyDescent="0.15">
      <c r="A658">
        <v>3</v>
      </c>
      <c r="B658" s="10"/>
      <c r="C658" s="12" t="s">
        <v>2973</v>
      </c>
      <c r="D658" s="13" t="s">
        <v>527</v>
      </c>
      <c r="E658" s="14"/>
      <c r="F658" s="14" t="s">
        <v>2301</v>
      </c>
      <c r="G658" s="14"/>
      <c r="H658" s="14"/>
      <c r="I658" s="14" t="s">
        <v>2302</v>
      </c>
      <c r="J658" s="14"/>
      <c r="K658" s="14"/>
      <c r="L658" s="14"/>
      <c r="M658" s="14"/>
      <c r="N658" s="15"/>
    </row>
    <row r="659" spans="1:14" ht="37.5" customHeight="1" x14ac:dyDescent="0.15">
      <c r="A659">
        <v>3</v>
      </c>
      <c r="B659" s="10" t="s">
        <v>5161</v>
      </c>
      <c r="C659" s="11" t="s">
        <v>1882</v>
      </c>
      <c r="D659" s="16" t="str">
        <f>MID(B659,1,1)</f>
        <v>こ</v>
      </c>
      <c r="E659" s="17" t="str">
        <f>MID(B659,2,1)</f>
        <v>ま</v>
      </c>
      <c r="F659" s="17" t="str">
        <f>MID(B659,3,1)</f>
        <v>っ</v>
      </c>
      <c r="G659" s="17" t="str">
        <f>MID(B659,4,1)</f>
        <v>て</v>
      </c>
      <c r="H659" s="17" t="str">
        <f>MID(B659,5,1)</f>
        <v>い</v>
      </c>
      <c r="I659" s="17" t="str">
        <f>MID(B659,6,1)</f>
        <v>る</v>
      </c>
      <c r="J659" s="17" t="str">
        <f>MID(B659,7,1)</f>
        <v>人</v>
      </c>
      <c r="K659" s="17" t="str">
        <f>MID(B659,8,1)</f>
        <v>を</v>
      </c>
      <c r="L659" s="17" t="str">
        <f>MID(B659,9,1)</f>
        <v>助</v>
      </c>
      <c r="M659" s="17" t="str">
        <f>MID(B659,10,1)</f>
        <v>け</v>
      </c>
      <c r="N659" s="18" t="str">
        <f>MID(B659,11,1)</f>
        <v>る</v>
      </c>
    </row>
    <row r="660" spans="1:14" ht="37.5" customHeight="1" x14ac:dyDescent="0.15">
      <c r="A660">
        <v>3</v>
      </c>
      <c r="B660" s="10"/>
      <c r="C660" s="12" t="s">
        <v>1486</v>
      </c>
      <c r="D660" s="13"/>
      <c r="E660" s="14"/>
      <c r="F660" s="14"/>
      <c r="G660" s="14"/>
      <c r="H660" s="14"/>
      <c r="I660" s="14"/>
      <c r="J660" s="14" t="s">
        <v>5190</v>
      </c>
      <c r="K660" s="14"/>
      <c r="L660" s="14" t="s">
        <v>2303</v>
      </c>
      <c r="M660" s="14"/>
      <c r="N660" s="15"/>
    </row>
    <row r="661" spans="1:14" ht="37.5" customHeight="1" x14ac:dyDescent="0.15">
      <c r="A661">
        <v>3</v>
      </c>
      <c r="B661" s="10" t="s">
        <v>2306</v>
      </c>
      <c r="C661" s="11" t="s">
        <v>1883</v>
      </c>
      <c r="D661" s="16" t="str">
        <f>MID(B661,1,1)</f>
        <v>父</v>
      </c>
      <c r="E661" s="17" t="str">
        <f>MID(B661,2,1)</f>
        <v>は</v>
      </c>
      <c r="F661" s="17" t="str">
        <f>MID(B661,3,1)</f>
        <v>昭</v>
      </c>
      <c r="G661" s="17" t="str">
        <f>MID(B661,4,1)</f>
        <v>わ</v>
      </c>
      <c r="H661" s="17" t="str">
        <f>MID(B661,5,1)</f>
        <v>時</v>
      </c>
      <c r="I661" s="17" t="str">
        <f>MID(B661,6,1)</f>
        <v>だ</v>
      </c>
      <c r="J661" s="17" t="str">
        <f>MID(B661,7,1)</f>
        <v>い</v>
      </c>
      <c r="K661" s="17" t="str">
        <f>MID(B661,8,1)</f>
        <v>の</v>
      </c>
      <c r="L661" s="17" t="str">
        <f>MID(B661,9,1)</f>
        <v>生</v>
      </c>
      <c r="M661" s="17" t="str">
        <f>MID(B661,10,1)</f>
        <v>ま</v>
      </c>
      <c r="N661" s="18" t="str">
        <f>MID(B661,11,1)</f>
        <v>れ</v>
      </c>
    </row>
    <row r="662" spans="1:14" ht="37.5" customHeight="1" x14ac:dyDescent="0.15">
      <c r="A662">
        <v>3</v>
      </c>
      <c r="B662" s="10"/>
      <c r="C662" s="12" t="s">
        <v>3020</v>
      </c>
      <c r="D662" s="13" t="s">
        <v>5175</v>
      </c>
      <c r="E662" s="14"/>
      <c r="F662" s="14" t="s">
        <v>1038</v>
      </c>
      <c r="G662" s="14"/>
      <c r="H662" s="14" t="s">
        <v>2305</v>
      </c>
      <c r="I662" s="14"/>
      <c r="J662" s="14"/>
      <c r="K662" s="14"/>
      <c r="L662" s="14" t="s">
        <v>5188</v>
      </c>
      <c r="M662" s="14"/>
      <c r="N662" s="15"/>
    </row>
    <row r="663" spans="1:14" ht="37.5" customHeight="1" x14ac:dyDescent="0.15">
      <c r="A663">
        <v>3</v>
      </c>
      <c r="B663" s="10" t="s">
        <v>2307</v>
      </c>
      <c r="C663" s="11" t="s">
        <v>1885</v>
      </c>
      <c r="D663" s="16" t="str">
        <f>MID(B663,1,1)</f>
        <v>水</v>
      </c>
      <c r="E663" s="17" t="str">
        <f>MID(B663,2,1)</f>
        <v>で</v>
      </c>
      <c r="F663" s="17" t="str">
        <f>MID(B663,3,1)</f>
        <v>火</v>
      </c>
      <c r="G663" s="17" t="str">
        <f>MID(B663,4,1)</f>
        <v>を</v>
      </c>
      <c r="H663" s="17" t="str">
        <f>MID(B663,5,1)</f>
        <v>消</v>
      </c>
      <c r="I663" s="17" t="str">
        <f>MID(B663,6,1)</f>
        <v>す</v>
      </c>
      <c r="J663" s="17" t="str">
        <f>MID(B663,7,1)</f>
        <v/>
      </c>
      <c r="K663" s="17" t="str">
        <f>MID(B663,8,1)</f>
        <v/>
      </c>
      <c r="L663" s="17" t="str">
        <f>MID(B663,9,1)</f>
        <v/>
      </c>
      <c r="M663" s="17" t="str">
        <f>MID(B663,10,1)</f>
        <v/>
      </c>
      <c r="N663" s="18" t="str">
        <f>MID(B663,11,1)</f>
        <v/>
      </c>
    </row>
    <row r="664" spans="1:14" ht="37.5" customHeight="1" x14ac:dyDescent="0.15">
      <c r="A664">
        <v>3</v>
      </c>
      <c r="B664" s="10"/>
      <c r="C664" s="12" t="s">
        <v>1485</v>
      </c>
      <c r="D664" s="13" t="s">
        <v>5176</v>
      </c>
      <c r="E664" s="14"/>
      <c r="F664" s="14" t="s">
        <v>5187</v>
      </c>
      <c r="G664" s="14"/>
      <c r="H664" s="14" t="s">
        <v>5195</v>
      </c>
      <c r="I664" s="14"/>
      <c r="J664" s="14"/>
      <c r="K664" s="14"/>
      <c r="L664" s="14"/>
      <c r="M664" s="14"/>
      <c r="N664" s="15"/>
    </row>
    <row r="665" spans="1:14" ht="37.5" customHeight="1" x14ac:dyDescent="0.15">
      <c r="A665">
        <v>3</v>
      </c>
      <c r="B665" s="10" t="s">
        <v>2309</v>
      </c>
      <c r="C665" s="11" t="s">
        <v>1887</v>
      </c>
      <c r="D665" s="16" t="str">
        <f>MID(B665,1,1)</f>
        <v>本</v>
      </c>
      <c r="E665" s="17" t="str">
        <f>MID(B665,2,1)</f>
        <v>を</v>
      </c>
      <c r="F665" s="17" t="str">
        <f>MID(B665,3,1)</f>
        <v>売</v>
      </c>
      <c r="G665" s="17" t="str">
        <f>MID(B665,4,1)</f>
        <v>る</v>
      </c>
      <c r="H665" s="17" t="str">
        <f>MID(B665,5,1)</f>
        <v>商</v>
      </c>
      <c r="I665" s="17" t="str">
        <f>MID(B665,6,1)</f>
        <v>売</v>
      </c>
      <c r="J665" s="17" t="str">
        <f>MID(B665,7,1)</f>
        <v>を</v>
      </c>
      <c r="K665" s="17" t="str">
        <f>MID(B665,8,1)</f>
        <v>は</v>
      </c>
      <c r="L665" s="17" t="str">
        <f>MID(B665,9,1)</f>
        <v>じ</v>
      </c>
      <c r="M665" s="17" t="str">
        <f>MID(B665,10,1)</f>
        <v>め</v>
      </c>
      <c r="N665" s="18" t="str">
        <f>MID(B665,11,1)</f>
        <v>る</v>
      </c>
    </row>
    <row r="666" spans="1:14" ht="37.5" customHeight="1" x14ac:dyDescent="0.15">
      <c r="A666">
        <v>3</v>
      </c>
      <c r="B666" s="10"/>
      <c r="C666" s="12" t="s">
        <v>2974</v>
      </c>
      <c r="D666" s="13" t="s">
        <v>2310</v>
      </c>
      <c r="E666" s="14"/>
      <c r="F666" s="14" t="s">
        <v>5188</v>
      </c>
      <c r="G666" s="14"/>
      <c r="H666" s="14" t="s">
        <v>2311</v>
      </c>
      <c r="I666" s="14" t="s">
        <v>2312</v>
      </c>
      <c r="J666" s="14"/>
      <c r="K666" s="14"/>
      <c r="L666" s="14"/>
      <c r="M666" s="14"/>
      <c r="N666" s="15"/>
    </row>
    <row r="667" spans="1:14" ht="37.5" customHeight="1" x14ac:dyDescent="0.15">
      <c r="A667">
        <v>3</v>
      </c>
      <c r="B667" s="10" t="s">
        <v>2313</v>
      </c>
      <c r="C667" s="11" t="s">
        <v>1889</v>
      </c>
      <c r="D667" s="16" t="str">
        <f>MID(B667,1,1)</f>
        <v>文</v>
      </c>
      <c r="E667" s="17" t="str">
        <f>MID(B667,2,1)</f>
        <v>章</v>
      </c>
      <c r="F667" s="17" t="str">
        <f>MID(B667,3,1)</f>
        <v>は</v>
      </c>
      <c r="G667" s="17" t="str">
        <f>MID(B667,4,1)</f>
        <v>文</v>
      </c>
      <c r="H667" s="17" t="str">
        <f>MID(B667,5,1)</f>
        <v>の</v>
      </c>
      <c r="I667" s="17" t="str">
        <f>MID(B667,6,1)</f>
        <v>あ</v>
      </c>
      <c r="J667" s="17" t="str">
        <f>MID(B667,7,1)</f>
        <v>つ</v>
      </c>
      <c r="K667" s="17" t="str">
        <f>MID(B667,8,1)</f>
        <v>ま</v>
      </c>
      <c r="L667" s="17" t="str">
        <f>MID(B667,9,1)</f>
        <v>り</v>
      </c>
      <c r="M667" s="17" t="str">
        <f>MID(B667,10,1)</f>
        <v/>
      </c>
      <c r="N667" s="18" t="str">
        <f>MID(B667,11,1)</f>
        <v/>
      </c>
    </row>
    <row r="668" spans="1:14" ht="37.5" customHeight="1" x14ac:dyDescent="0.15">
      <c r="A668">
        <v>3</v>
      </c>
      <c r="B668" s="10"/>
      <c r="C668" s="12" t="s">
        <v>2975</v>
      </c>
      <c r="D668" s="13" t="s">
        <v>2314</v>
      </c>
      <c r="E668" s="14" t="s">
        <v>1038</v>
      </c>
      <c r="F668" s="14"/>
      <c r="G668" s="14" t="s">
        <v>5173</v>
      </c>
      <c r="H668" s="14"/>
      <c r="I668" s="14"/>
      <c r="J668" s="14"/>
      <c r="K668" s="14"/>
      <c r="L668" s="14"/>
      <c r="M668" s="14"/>
      <c r="N668" s="15"/>
    </row>
    <row r="669" spans="1:14" ht="37.5" customHeight="1" x14ac:dyDescent="0.15">
      <c r="A669">
        <v>3</v>
      </c>
      <c r="B669" s="10" t="s">
        <v>2316</v>
      </c>
      <c r="C669" s="11" t="s">
        <v>1890</v>
      </c>
      <c r="D669" s="16" t="str">
        <f>MID(B669,1,1)</f>
        <v>し</v>
      </c>
      <c r="E669" s="17" t="str">
        <f>MID(B669,2,1)</f>
        <v>合</v>
      </c>
      <c r="F669" s="17" t="str">
        <f>MID(B669,3,1)</f>
        <v>で</v>
      </c>
      <c r="G669" s="17" t="str">
        <f>MID(B669,4,1)</f>
        <v>勝</v>
      </c>
      <c r="H669" s="17" t="str">
        <f>MID(B669,5,1)</f>
        <v>っ</v>
      </c>
      <c r="I669" s="17" t="str">
        <f>MID(B669,6,1)</f>
        <v>た</v>
      </c>
      <c r="J669" s="17" t="str">
        <f>MID(B669,7,1)</f>
        <v>り</v>
      </c>
      <c r="K669" s="17" t="str">
        <f>MID(B669,8,1)</f>
        <v>ま</v>
      </c>
      <c r="L669" s="17" t="str">
        <f>MID(B669,9,1)</f>
        <v>け</v>
      </c>
      <c r="M669" s="17" t="str">
        <f>MID(B669,10,1)</f>
        <v>た</v>
      </c>
      <c r="N669" s="18" t="str">
        <f>MID(B669,11,1)</f>
        <v>り</v>
      </c>
    </row>
    <row r="670" spans="1:14" ht="37.5" customHeight="1" x14ac:dyDescent="0.15">
      <c r="A670">
        <v>3</v>
      </c>
      <c r="B670" s="10"/>
      <c r="C670" s="12" t="s">
        <v>2976</v>
      </c>
      <c r="D670" s="13"/>
      <c r="E670" s="14" t="s">
        <v>2317</v>
      </c>
      <c r="F670" s="14"/>
      <c r="G670" s="14" t="s">
        <v>2315</v>
      </c>
      <c r="H670" s="14"/>
      <c r="I670" s="14"/>
      <c r="J670" s="14"/>
      <c r="K670" s="14"/>
      <c r="L670" s="14"/>
      <c r="M670" s="14"/>
      <c r="N670" s="15"/>
    </row>
    <row r="671" spans="1:14" ht="37.5" customHeight="1" x14ac:dyDescent="0.15">
      <c r="A671">
        <v>3</v>
      </c>
      <c r="B671" s="10" t="s">
        <v>2318</v>
      </c>
      <c r="C671" s="11" t="s">
        <v>2890</v>
      </c>
      <c r="D671" s="16" t="str">
        <f>MID(B671,1,1)</f>
        <v>電</v>
      </c>
      <c r="E671" s="17" t="str">
        <f>MID(B671,2,1)</f>
        <v>車</v>
      </c>
      <c r="F671" s="17" t="str">
        <f>MID(B671,3,1)</f>
        <v>に</v>
      </c>
      <c r="G671" s="17" t="str">
        <f>MID(B671,4,1)</f>
        <v>乗</v>
      </c>
      <c r="H671" s="17" t="str">
        <f>MID(B671,5,1)</f>
        <v>る</v>
      </c>
      <c r="I671" s="17" t="str">
        <f>MID(B671,6,1)</f>
        <v/>
      </c>
      <c r="J671" s="17" t="str">
        <f>MID(B671,7,1)</f>
        <v/>
      </c>
      <c r="K671" s="17" t="str">
        <f>MID(B671,8,1)</f>
        <v/>
      </c>
      <c r="L671" s="17" t="str">
        <f>MID(B671,9,1)</f>
        <v/>
      </c>
      <c r="M671" s="17" t="str">
        <f>MID(B671,10,1)</f>
        <v/>
      </c>
      <c r="N671" s="18" t="str">
        <f>MID(B671,11,1)</f>
        <v/>
      </c>
    </row>
    <row r="672" spans="1:14" ht="37.5" customHeight="1" x14ac:dyDescent="0.15">
      <c r="A672">
        <v>3</v>
      </c>
      <c r="B672" s="10"/>
      <c r="C672" s="12" t="s">
        <v>2977</v>
      </c>
      <c r="D672" s="13" t="s">
        <v>2108</v>
      </c>
      <c r="E672" s="14" t="s">
        <v>2319</v>
      </c>
      <c r="F672" s="14"/>
      <c r="G672" s="14" t="s">
        <v>2320</v>
      </c>
      <c r="H672" s="14"/>
      <c r="I672" s="14"/>
      <c r="J672" s="14"/>
      <c r="K672" s="14"/>
      <c r="L672" s="14"/>
      <c r="M672" s="14"/>
      <c r="N672" s="15"/>
    </row>
    <row r="673" spans="1:14" ht="37.5" customHeight="1" x14ac:dyDescent="0.15">
      <c r="A673">
        <v>3</v>
      </c>
      <c r="B673" s="10" t="s">
        <v>5162</v>
      </c>
      <c r="C673" s="11" t="s">
        <v>1891</v>
      </c>
      <c r="D673" s="16" t="str">
        <f>MID(B673,1,1)</f>
        <v>花</v>
      </c>
      <c r="E673" s="17" t="str">
        <f>MID(B673,2,1)</f>
        <v>だ</v>
      </c>
      <c r="F673" s="17" t="str">
        <f>MID(B673,3,1)</f>
        <v>ん</v>
      </c>
      <c r="G673" s="17" t="str">
        <f>MID(B673,4,1)</f>
        <v>に</v>
      </c>
      <c r="H673" s="17" t="str">
        <f>MID(B673,5,1)</f>
        <v>植</v>
      </c>
      <c r="I673" s="17" t="str">
        <f>MID(B673,6,1)</f>
        <v>ぶ</v>
      </c>
      <c r="J673" s="17" t="str">
        <f>MID(B673,7,1)</f>
        <v>つ</v>
      </c>
      <c r="K673" s="17" t="str">
        <f>MID(B673,8,1)</f>
        <v>を</v>
      </c>
      <c r="L673" s="17" t="str">
        <f>MID(B673,9,1)</f>
        <v>う</v>
      </c>
      <c r="M673" s="17" t="str">
        <f>MID(B673,10,1)</f>
        <v>え</v>
      </c>
      <c r="N673" s="18" t="str">
        <f>MID(B673,11,1)</f>
        <v>る</v>
      </c>
    </row>
    <row r="674" spans="1:14" ht="37.5" customHeight="1" x14ac:dyDescent="0.15">
      <c r="A674">
        <v>3</v>
      </c>
      <c r="B674" s="10"/>
      <c r="C674" s="12" t="s">
        <v>1488</v>
      </c>
      <c r="D674" s="13" t="s">
        <v>5177</v>
      </c>
      <c r="E674" s="14"/>
      <c r="F674" s="14"/>
      <c r="G674" s="14"/>
      <c r="H674" s="14" t="s">
        <v>2733</v>
      </c>
      <c r="I674" s="14"/>
      <c r="J674" s="14"/>
      <c r="K674" s="14"/>
      <c r="L674" s="14"/>
      <c r="M674" s="14"/>
      <c r="N674" s="15"/>
    </row>
    <row r="675" spans="1:14" ht="37.5" customHeight="1" x14ac:dyDescent="0.15">
      <c r="A675">
        <v>3</v>
      </c>
      <c r="B675" s="10" t="s">
        <v>662</v>
      </c>
      <c r="C675" s="11" t="s">
        <v>3156</v>
      </c>
      <c r="D675" s="16" t="str">
        <f>MID(B675,1,1)</f>
        <v>申</v>
      </c>
      <c r="E675" s="17" t="str">
        <f>MID(B675,2,1)</f>
        <v>し</v>
      </c>
      <c r="F675" s="17" t="str">
        <f>MID(B675,3,1)</f>
        <v>こ</v>
      </c>
      <c r="G675" s="17" t="str">
        <f>MID(B675,4,1)</f>
        <v>み</v>
      </c>
      <c r="H675" s="17" t="str">
        <f>MID(B675,5,1)</f>
        <v>用</v>
      </c>
      <c r="I675" s="17" t="str">
        <f>MID(B675,6,1)</f>
        <v>紙</v>
      </c>
      <c r="J675" s="17" t="str">
        <f>MID(B675,7,1)</f>
        <v/>
      </c>
      <c r="K675" s="17" t="str">
        <f>MID(B675,8,1)</f>
        <v/>
      </c>
      <c r="L675" s="17" t="str">
        <f>MID(B675,9,1)</f>
        <v/>
      </c>
      <c r="M675" s="17" t="str">
        <f>MID(B675,10,1)</f>
        <v/>
      </c>
      <c r="N675" s="18" t="str">
        <f>MID(B675,11,1)</f>
        <v/>
      </c>
    </row>
    <row r="676" spans="1:14" ht="37.5" customHeight="1" x14ac:dyDescent="0.15">
      <c r="A676">
        <v>3</v>
      </c>
      <c r="B676" s="10"/>
      <c r="C676" s="12" t="s">
        <v>2978</v>
      </c>
      <c r="D676" s="13" t="s">
        <v>5178</v>
      </c>
      <c r="E676" s="14"/>
      <c r="F676" s="14"/>
      <c r="G676" s="14"/>
      <c r="H676" s="14" t="s">
        <v>121</v>
      </c>
      <c r="I676" s="14" t="s">
        <v>603</v>
      </c>
      <c r="J676" s="14"/>
      <c r="K676" s="14"/>
      <c r="L676" s="14"/>
      <c r="M676" s="14"/>
      <c r="N676" s="15"/>
    </row>
    <row r="677" spans="1:14" ht="37.5" customHeight="1" x14ac:dyDescent="0.15">
      <c r="A677">
        <v>3</v>
      </c>
      <c r="B677" s="10" t="s">
        <v>2322</v>
      </c>
      <c r="C677" s="11" t="s">
        <v>3157</v>
      </c>
      <c r="D677" s="16" t="str">
        <f>MID(B677,1,1)</f>
        <v>体</v>
      </c>
      <c r="E677" s="17" t="str">
        <f>MID(B677,2,1)</f>
        <v>じ</v>
      </c>
      <c r="F677" s="17" t="str">
        <f>MID(B677,3,1)</f>
        <v>ゅ</v>
      </c>
      <c r="G677" s="17" t="str">
        <f>MID(B677,4,1)</f>
        <v>う</v>
      </c>
      <c r="H677" s="17" t="str">
        <f>MID(B677,5,1)</f>
        <v>と</v>
      </c>
      <c r="I677" s="17" t="str">
        <f>MID(B677,6,1)</f>
        <v>身</v>
      </c>
      <c r="J677" s="17" t="str">
        <f>MID(B677,7,1)</f>
        <v>長</v>
      </c>
      <c r="K677" s="17" t="str">
        <f>MID(B677,8,1)</f>
        <v>を</v>
      </c>
      <c r="L677" s="17" t="str">
        <f>MID(B677,9,1)</f>
        <v>は</v>
      </c>
      <c r="M677" s="17" t="str">
        <f>MID(B677,10,1)</f>
        <v>か</v>
      </c>
      <c r="N677" s="18" t="str">
        <f>MID(B677,11,1)</f>
        <v>る</v>
      </c>
    </row>
    <row r="678" spans="1:14" ht="37.5" customHeight="1" x14ac:dyDescent="0.15">
      <c r="A678">
        <v>3</v>
      </c>
      <c r="B678" s="10"/>
      <c r="C678" s="12" t="s">
        <v>2979</v>
      </c>
      <c r="D678" s="13" t="s">
        <v>5179</v>
      </c>
      <c r="E678" s="14"/>
      <c r="F678" s="14"/>
      <c r="G678" s="14"/>
      <c r="H678" s="14"/>
      <c r="I678" s="14" t="s">
        <v>5201</v>
      </c>
      <c r="J678" s="14" t="s">
        <v>1063</v>
      </c>
      <c r="K678" s="14"/>
      <c r="L678" s="14"/>
      <c r="M678" s="14"/>
      <c r="N678" s="15"/>
    </row>
    <row r="679" spans="1:14" ht="37.5" customHeight="1" x14ac:dyDescent="0.15">
      <c r="A679">
        <v>3</v>
      </c>
      <c r="B679" s="10" t="s">
        <v>5163</v>
      </c>
      <c r="C679" s="11" t="s">
        <v>3158</v>
      </c>
      <c r="D679" s="16" t="str">
        <f>MID(B679,1,1)</f>
        <v>神</v>
      </c>
      <c r="E679" s="17" t="str">
        <f>MID(B679,2,1)</f>
        <v>さ</v>
      </c>
      <c r="F679" s="17" t="str">
        <f>MID(B679,3,1)</f>
        <v>ま</v>
      </c>
      <c r="G679" s="17" t="str">
        <f>MID(B679,4,1)</f>
        <v>に</v>
      </c>
      <c r="H679" s="17" t="str">
        <f>MID(B679,5,1)</f>
        <v>お</v>
      </c>
      <c r="I679" s="17" t="str">
        <f>MID(B679,6,1)</f>
        <v>ね</v>
      </c>
      <c r="J679" s="17" t="str">
        <f>MID(B679,7,1)</f>
        <v>が</v>
      </c>
      <c r="K679" s="17" t="str">
        <f>MID(B679,8,1)</f>
        <v>い</v>
      </c>
      <c r="L679" s="17" t="str">
        <f>MID(B679,9,1)</f>
        <v>を</v>
      </c>
      <c r="M679" s="17" t="str">
        <f>MID(B679,10,1)</f>
        <v>す</v>
      </c>
      <c r="N679" s="18" t="str">
        <f>MID(B679,11,1)</f>
        <v>る</v>
      </c>
    </row>
    <row r="680" spans="1:14" ht="37.5" customHeight="1" x14ac:dyDescent="0.15">
      <c r="A680">
        <v>3</v>
      </c>
      <c r="B680" s="10"/>
      <c r="C680" s="12" t="s">
        <v>1318</v>
      </c>
      <c r="D680" s="13" t="s">
        <v>5180</v>
      </c>
      <c r="E680" s="14"/>
      <c r="F680" s="14"/>
      <c r="G680" s="14"/>
      <c r="H680" s="14"/>
      <c r="I680" s="14"/>
      <c r="J680" s="14"/>
      <c r="K680" s="14"/>
      <c r="L680" s="14"/>
      <c r="M680" s="14"/>
      <c r="N680" s="15"/>
    </row>
    <row r="681" spans="1:14" ht="37.5" customHeight="1" x14ac:dyDescent="0.15">
      <c r="A681">
        <v>3</v>
      </c>
      <c r="B681" s="10" t="s">
        <v>5213</v>
      </c>
      <c r="C681" s="11" t="s">
        <v>1618</v>
      </c>
      <c r="D681" s="16" t="str">
        <f>MID(B681,1,1)</f>
        <v>真</v>
      </c>
      <c r="E681" s="17" t="str">
        <f>MID(B681,2,1)</f>
        <v>夏</v>
      </c>
      <c r="F681" s="17" t="str">
        <f>MID(B681,3,1)</f>
        <v>の</v>
      </c>
      <c r="G681" s="17" t="str">
        <f>MID(B681,4,1)</f>
        <v>空</v>
      </c>
      <c r="H681" s="17" t="str">
        <f>MID(B681,5,1)</f>
        <v>を</v>
      </c>
      <c r="I681" s="17" t="str">
        <f>MID(B681,6,1)</f>
        <v>し</v>
      </c>
      <c r="J681" s="17" t="str">
        <f>MID(B681,7,1)</f>
        <v>ゃ</v>
      </c>
      <c r="K681" s="17" t="str">
        <f>MID(B681,8,1)</f>
        <v>真</v>
      </c>
      <c r="L681" s="17" t="str">
        <f>MID(B681,9,1)</f>
        <v>に</v>
      </c>
      <c r="M681" s="17" t="str">
        <f>MID(B681,10,1)</f>
        <v>と</v>
      </c>
      <c r="N681" s="18" t="str">
        <f>MID(B681,11,1)</f>
        <v>る</v>
      </c>
    </row>
    <row r="682" spans="1:14" ht="37.5" customHeight="1" x14ac:dyDescent="0.15">
      <c r="A682">
        <v>3</v>
      </c>
      <c r="B682" s="10"/>
      <c r="C682" s="12" t="s">
        <v>3022</v>
      </c>
      <c r="D682" s="13" t="s">
        <v>5232</v>
      </c>
      <c r="E682" s="14" t="s">
        <v>5249</v>
      </c>
      <c r="F682" s="14"/>
      <c r="G682" s="14" t="s">
        <v>5260</v>
      </c>
      <c r="H682" s="14"/>
      <c r="I682" s="14"/>
      <c r="J682" s="14"/>
      <c r="K682" s="14" t="s">
        <v>5280</v>
      </c>
      <c r="L682" s="14"/>
      <c r="M682" s="14"/>
      <c r="N682" s="15"/>
    </row>
    <row r="683" spans="1:14" ht="37.5" customHeight="1" x14ac:dyDescent="0.15">
      <c r="A683">
        <v>3</v>
      </c>
      <c r="B683" s="10" t="s">
        <v>5214</v>
      </c>
      <c r="C683" s="11" t="s">
        <v>3159</v>
      </c>
      <c r="D683" s="16" t="str">
        <f>MID(B683,1,1)</f>
        <v>話</v>
      </c>
      <c r="E683" s="17" t="str">
        <f>MID(B683,2,1)</f>
        <v>を</v>
      </c>
      <c r="F683" s="17" t="str">
        <f>MID(B683,3,1)</f>
        <v>、</v>
      </c>
      <c r="G683" s="17" t="str">
        <f>MID(B683,4,1)</f>
        <v>ち</v>
      </c>
      <c r="H683" s="17" t="str">
        <f>MID(B683,5,1)</f>
        <v>ゅ</v>
      </c>
      <c r="I683" s="17" t="str">
        <f>MID(B683,6,1)</f>
        <v>う</v>
      </c>
      <c r="J683" s="17" t="str">
        <f>MID(B683,7,1)</f>
        <v>い</v>
      </c>
      <c r="K683" s="17" t="str">
        <f>MID(B683,8,1)</f>
        <v>深</v>
      </c>
      <c r="L683" s="17" t="str">
        <f>MID(B683,9,1)</f>
        <v>く</v>
      </c>
      <c r="M683" s="17" t="str">
        <f>MID(B683,10,1)</f>
        <v>聞</v>
      </c>
      <c r="N683" s="18" t="str">
        <f>MID(B683,11,1)</f>
        <v>く</v>
      </c>
    </row>
    <row r="684" spans="1:14" ht="37.5" customHeight="1" x14ac:dyDescent="0.15">
      <c r="A684">
        <v>3</v>
      </c>
      <c r="B684" s="10"/>
      <c r="C684" s="12" t="s">
        <v>2980</v>
      </c>
      <c r="D684" s="13" t="s">
        <v>5233</v>
      </c>
      <c r="E684" s="14"/>
      <c r="F684" s="14"/>
      <c r="G684" s="14"/>
      <c r="H684" s="14"/>
      <c r="I684" s="14"/>
      <c r="J684" s="14"/>
      <c r="K684" s="14" t="s">
        <v>663</v>
      </c>
      <c r="L684" s="14"/>
      <c r="M684" s="14" t="s">
        <v>2631</v>
      </c>
      <c r="N684" s="15"/>
    </row>
    <row r="685" spans="1:14" ht="37.5" customHeight="1" x14ac:dyDescent="0.15">
      <c r="A685">
        <v>3</v>
      </c>
      <c r="B685" s="10" t="s">
        <v>5215</v>
      </c>
      <c r="C685" s="11" t="s">
        <v>2819</v>
      </c>
      <c r="D685" s="16" t="str">
        <f>MID(B685,1,1)</f>
        <v>行</v>
      </c>
      <c r="E685" s="17" t="str">
        <f>MID(B685,2,1)</f>
        <v>進</v>
      </c>
      <c r="F685" s="17" t="str">
        <f>MID(B685,3,1)</f>
        <v>で</v>
      </c>
      <c r="G685" s="17" t="str">
        <f>MID(B685,4,1)</f>
        <v>前</v>
      </c>
      <c r="H685" s="17" t="str">
        <f>MID(B685,5,1)</f>
        <v>に</v>
      </c>
      <c r="I685" s="17" t="str">
        <f>MID(B685,6,1)</f>
        <v>進</v>
      </c>
      <c r="J685" s="17" t="str">
        <f>MID(B685,7,1)</f>
        <v>む</v>
      </c>
      <c r="K685" s="17" t="str">
        <f>MID(B685,8,1)</f>
        <v/>
      </c>
      <c r="L685" s="17" t="str">
        <f>MID(B685,9,1)</f>
        <v/>
      </c>
      <c r="M685" s="17" t="str">
        <f>MID(B685,10,1)</f>
        <v/>
      </c>
      <c r="N685" s="18" t="str">
        <f>MID(B685,11,1)</f>
        <v/>
      </c>
    </row>
    <row r="686" spans="1:14" ht="37.5" customHeight="1" x14ac:dyDescent="0.15">
      <c r="A686">
        <v>3</v>
      </c>
      <c r="B686" s="10"/>
      <c r="C686" s="12" t="s">
        <v>2981</v>
      </c>
      <c r="D686" s="13" t="s">
        <v>2814</v>
      </c>
      <c r="E686" s="14" t="s">
        <v>3122</v>
      </c>
      <c r="F686" s="14"/>
      <c r="G686" s="14" t="s">
        <v>5261</v>
      </c>
      <c r="H686" s="14"/>
      <c r="I686" s="14" t="s">
        <v>664</v>
      </c>
      <c r="J686" s="14"/>
      <c r="K686" s="14"/>
      <c r="L686" s="14"/>
      <c r="M686" s="14"/>
      <c r="N686" s="15"/>
    </row>
    <row r="687" spans="1:14" ht="37.5" customHeight="1" x14ac:dyDescent="0.15">
      <c r="A687">
        <v>3</v>
      </c>
      <c r="B687" s="10" t="s">
        <v>665</v>
      </c>
      <c r="C687" s="11" t="s">
        <v>153</v>
      </c>
      <c r="D687" s="16" t="str">
        <f>MID(B687,1,1)</f>
        <v>世</v>
      </c>
      <c r="E687" s="17" t="str">
        <f>MID(B687,2,1)</f>
        <v>か</v>
      </c>
      <c r="F687" s="17" t="str">
        <f>MID(B687,3,1)</f>
        <v>い</v>
      </c>
      <c r="G687" s="17" t="str">
        <f>MID(B687,4,1)</f>
        <v>で</v>
      </c>
      <c r="H687" s="17" t="str">
        <f>MID(B687,5,1)</f>
        <v>一</v>
      </c>
      <c r="I687" s="17" t="str">
        <f>MID(B687,6,1)</f>
        <v>番</v>
      </c>
      <c r="J687" s="17" t="str">
        <f>MID(B687,7,1)</f>
        <v>高</v>
      </c>
      <c r="K687" s="17" t="str">
        <f>MID(B687,8,1)</f>
        <v>い</v>
      </c>
      <c r="L687" s="17" t="str">
        <f>MID(B687,9,1)</f>
        <v>山</v>
      </c>
      <c r="M687" s="17" t="str">
        <f>MID(B687,10,1)</f>
        <v/>
      </c>
      <c r="N687" s="18" t="str">
        <f>MID(B687,11,1)</f>
        <v/>
      </c>
    </row>
    <row r="688" spans="1:14" ht="37.5" customHeight="1" x14ac:dyDescent="0.15">
      <c r="A688">
        <v>3</v>
      </c>
      <c r="B688" s="10"/>
      <c r="C688" s="12" t="s">
        <v>125</v>
      </c>
      <c r="D688" s="13" t="s">
        <v>5234</v>
      </c>
      <c r="E688" s="14"/>
      <c r="F688" s="14"/>
      <c r="G688" s="14"/>
      <c r="H688" s="14" t="s">
        <v>5264</v>
      </c>
      <c r="I688" s="14" t="s">
        <v>93</v>
      </c>
      <c r="J688" s="14" t="s">
        <v>584</v>
      </c>
      <c r="K688" s="14"/>
      <c r="L688" s="14" t="s">
        <v>667</v>
      </c>
      <c r="M688" s="14"/>
      <c r="N688" s="15"/>
    </row>
    <row r="689" spans="1:14" ht="37.5" customHeight="1" x14ac:dyDescent="0.15">
      <c r="A689">
        <v>3</v>
      </c>
      <c r="B689" s="10" t="s">
        <v>5216</v>
      </c>
      <c r="C689" s="11" t="s">
        <v>2266</v>
      </c>
      <c r="D689" s="16" t="str">
        <f>MID(B689,1,1)</f>
        <v>整</v>
      </c>
      <c r="E689" s="17" t="str">
        <f>MID(B689,2,1)</f>
        <v>理</v>
      </c>
      <c r="F689" s="17" t="str">
        <f>MID(B689,3,1)</f>
        <v>さ</v>
      </c>
      <c r="G689" s="17" t="str">
        <f>MID(B689,4,1)</f>
        <v>れ</v>
      </c>
      <c r="H689" s="17" t="str">
        <f>MID(B689,5,1)</f>
        <v>た</v>
      </c>
      <c r="I689" s="17" t="str">
        <f>MID(B689,6,1)</f>
        <v>き</v>
      </c>
      <c r="J689" s="17" t="str">
        <f>MID(B689,7,1)</f>
        <v>れ</v>
      </c>
      <c r="K689" s="17" t="str">
        <f>MID(B689,8,1)</f>
        <v>い</v>
      </c>
      <c r="L689" s="17" t="str">
        <f>MID(B689,9,1)</f>
        <v>な</v>
      </c>
      <c r="M689" s="17" t="str">
        <f>MID(B689,10,1)</f>
        <v>へ</v>
      </c>
      <c r="N689" s="18" t="str">
        <f>MID(B689,11,1)</f>
        <v>や</v>
      </c>
    </row>
    <row r="690" spans="1:14" ht="37.5" customHeight="1" x14ac:dyDescent="0.15">
      <c r="A690">
        <v>3</v>
      </c>
      <c r="B690" s="10"/>
      <c r="C690" s="12" t="s">
        <v>126</v>
      </c>
      <c r="D690" s="13" t="s">
        <v>124</v>
      </c>
      <c r="E690" s="14" t="s">
        <v>668</v>
      </c>
      <c r="F690" s="14"/>
      <c r="G690" s="14"/>
      <c r="H690" s="14"/>
      <c r="I690" s="14"/>
      <c r="J690" s="14"/>
      <c r="K690" s="14"/>
      <c r="L690" s="14"/>
      <c r="M690" s="14"/>
      <c r="N690" s="15"/>
    </row>
    <row r="691" spans="1:14" ht="37.5" customHeight="1" x14ac:dyDescent="0.15">
      <c r="A691">
        <v>3</v>
      </c>
      <c r="B691" s="10" t="s">
        <v>669</v>
      </c>
      <c r="C691" s="11" t="s">
        <v>2267</v>
      </c>
      <c r="D691" s="16" t="str">
        <f>MID(B691,1,1)</f>
        <v>昔</v>
      </c>
      <c r="E691" s="17" t="str">
        <f>MID(B691,2,1)</f>
        <v>と</v>
      </c>
      <c r="F691" s="17" t="str">
        <f>MID(B691,3,1)</f>
        <v>今</v>
      </c>
      <c r="G691" s="17" t="str">
        <f>MID(B691,4,1)</f>
        <v>の</v>
      </c>
      <c r="H691" s="17" t="str">
        <f>MID(B691,5,1)</f>
        <v>く</v>
      </c>
      <c r="I691" s="17" t="str">
        <f>MID(B691,6,1)</f>
        <v>ら</v>
      </c>
      <c r="J691" s="17" t="str">
        <f>MID(B691,7,1)</f>
        <v>し</v>
      </c>
      <c r="K691" s="17" t="str">
        <f>MID(B691,8,1)</f>
        <v>は</v>
      </c>
      <c r="L691" s="17" t="str">
        <f>MID(B691,9,1)</f>
        <v>ち</v>
      </c>
      <c r="M691" s="17" t="str">
        <f>MID(B691,10,1)</f>
        <v>が</v>
      </c>
      <c r="N691" s="18" t="str">
        <f>MID(B691,11,1)</f>
        <v>う</v>
      </c>
    </row>
    <row r="692" spans="1:14" ht="37.5" customHeight="1" x14ac:dyDescent="0.15">
      <c r="A692">
        <v>3</v>
      </c>
      <c r="B692" s="10"/>
      <c r="C692" s="12" t="s">
        <v>127</v>
      </c>
      <c r="D692" s="13" t="s">
        <v>670</v>
      </c>
      <c r="E692" s="14"/>
      <c r="F692" s="14" t="s">
        <v>5252</v>
      </c>
      <c r="G692" s="14"/>
      <c r="H692" s="14"/>
      <c r="I692" s="14"/>
      <c r="J692" s="14"/>
      <c r="K692" s="14"/>
      <c r="L692" s="14"/>
      <c r="M692" s="14"/>
      <c r="N692" s="15"/>
    </row>
    <row r="693" spans="1:14" ht="37.5" customHeight="1" x14ac:dyDescent="0.15">
      <c r="A693">
        <v>3</v>
      </c>
      <c r="B693" s="10" t="s">
        <v>671</v>
      </c>
      <c r="C693" s="11" t="s">
        <v>140</v>
      </c>
      <c r="D693" s="16" t="str">
        <f>MID(B693,1,1)</f>
        <v>一</v>
      </c>
      <c r="E693" s="17" t="str">
        <f>MID(B693,2,1)</f>
        <v>つ</v>
      </c>
      <c r="F693" s="17" t="str">
        <f>MID(B693,3,1)</f>
        <v>の</v>
      </c>
      <c r="G693" s="17" t="str">
        <f>MID(B693,4,1)</f>
        <v>こ</v>
      </c>
      <c r="H693" s="17" t="str">
        <f>MID(B693,5,1)</f>
        <v>ら</v>
      </c>
      <c r="I693" s="17" t="str">
        <f>MID(B693,6,1)</f>
        <v>ず</v>
      </c>
      <c r="J693" s="17" t="str">
        <f>MID(B693,7,1)</f>
        <v>全</v>
      </c>
      <c r="K693" s="17" t="str">
        <f>MID(B693,8,1)</f>
        <v>ぶ</v>
      </c>
      <c r="L693" s="17" t="str">
        <f>MID(B693,9,1)</f>
        <v>食</v>
      </c>
      <c r="M693" s="17" t="str">
        <f>MID(B693,10,1)</f>
        <v>べ</v>
      </c>
      <c r="N693" s="18" t="str">
        <f>MID(B693,11,1)</f>
        <v>た</v>
      </c>
    </row>
    <row r="694" spans="1:14" ht="37.5" customHeight="1" x14ac:dyDescent="0.15">
      <c r="A694">
        <v>3</v>
      </c>
      <c r="B694" s="10"/>
      <c r="C694" s="12" t="s">
        <v>128</v>
      </c>
      <c r="D694" s="13" t="s">
        <v>1663</v>
      </c>
      <c r="E694" s="14"/>
      <c r="F694" s="14"/>
      <c r="G694" s="14"/>
      <c r="H694" s="14"/>
      <c r="I694" s="14"/>
      <c r="J694" s="14" t="s">
        <v>602</v>
      </c>
      <c r="K694" s="14" t="s">
        <v>5281</v>
      </c>
      <c r="L694" s="14" t="s">
        <v>673</v>
      </c>
      <c r="M694" s="14"/>
      <c r="N694" s="15"/>
    </row>
    <row r="695" spans="1:14" ht="37.5" customHeight="1" x14ac:dyDescent="0.15">
      <c r="A695">
        <v>3</v>
      </c>
      <c r="B695" s="10" t="s">
        <v>674</v>
      </c>
      <c r="C695" s="11" t="s">
        <v>2268</v>
      </c>
      <c r="D695" s="16" t="str">
        <f>MID(B695,1,1)</f>
        <v>相</v>
      </c>
      <c r="E695" s="17" t="str">
        <f>MID(B695,2,1)</f>
        <v>手</v>
      </c>
      <c r="F695" s="17" t="str">
        <f>MID(B695,3,1)</f>
        <v>の</v>
      </c>
      <c r="G695" s="17" t="str">
        <f>MID(B695,4,1)</f>
        <v>顔</v>
      </c>
      <c r="H695" s="17" t="str">
        <f>MID(B695,5,1)</f>
        <v>を</v>
      </c>
      <c r="I695" s="17" t="str">
        <f>MID(B695,6,1)</f>
        <v>見</v>
      </c>
      <c r="J695" s="17" t="str">
        <f>MID(B695,7,1)</f>
        <v>て</v>
      </c>
      <c r="K695" s="17" t="str">
        <f>MID(B695,8,1)</f>
        <v>話</v>
      </c>
      <c r="L695" s="17" t="str">
        <f>MID(B695,9,1)</f>
        <v>す</v>
      </c>
      <c r="M695" s="17" t="str">
        <f>MID(B695,10,1)</f>
        <v/>
      </c>
      <c r="N695" s="18" t="str">
        <f>MID(B695,11,1)</f>
        <v/>
      </c>
    </row>
    <row r="696" spans="1:14" ht="37.5" customHeight="1" x14ac:dyDescent="0.15">
      <c r="A696">
        <v>3</v>
      </c>
      <c r="B696" s="10"/>
      <c r="C696" s="12" t="s">
        <v>1490</v>
      </c>
      <c r="D696" s="13" t="s">
        <v>5235</v>
      </c>
      <c r="E696" s="14" t="s">
        <v>675</v>
      </c>
      <c r="F696" s="14"/>
      <c r="G696" s="14" t="s">
        <v>264</v>
      </c>
      <c r="H696" s="14"/>
      <c r="I696" s="14" t="s">
        <v>676</v>
      </c>
      <c r="J696" s="14"/>
      <c r="K696" s="14" t="s">
        <v>677</v>
      </c>
      <c r="L696" s="14"/>
      <c r="M696" s="14"/>
      <c r="N696" s="15"/>
    </row>
    <row r="697" spans="1:14" ht="37.5" customHeight="1" x14ac:dyDescent="0.15">
      <c r="A697">
        <v>3</v>
      </c>
      <c r="B697" s="10" t="s">
        <v>678</v>
      </c>
      <c r="C697" s="11" t="s">
        <v>2270</v>
      </c>
      <c r="D697" s="16" t="str">
        <f>MID(B697,1,1)</f>
        <v>友</v>
      </c>
      <c r="E697" s="17" t="str">
        <f>MID(B697,2,1)</f>
        <v>だ</v>
      </c>
      <c r="F697" s="17" t="str">
        <f>MID(B697,3,1)</f>
        <v>ち</v>
      </c>
      <c r="G697" s="17" t="str">
        <f>MID(B697,4,1)</f>
        <v>に</v>
      </c>
      <c r="H697" s="17" t="str">
        <f>MID(B697,5,1)</f>
        <v>手</v>
      </c>
      <c r="I697" s="17" t="str">
        <f>MID(B697,6,1)</f>
        <v>紙</v>
      </c>
      <c r="J697" s="17" t="str">
        <f>MID(B697,7,1)</f>
        <v>を</v>
      </c>
      <c r="K697" s="17" t="str">
        <f>MID(B697,8,1)</f>
        <v>送</v>
      </c>
      <c r="L697" s="17" t="str">
        <f>MID(B697,9,1)</f>
        <v>る</v>
      </c>
      <c r="M697" s="17" t="str">
        <f>MID(B697,10,1)</f>
        <v/>
      </c>
      <c r="N697" s="18" t="str">
        <f>MID(B697,11,1)</f>
        <v/>
      </c>
    </row>
    <row r="698" spans="1:14" ht="37.5" customHeight="1" x14ac:dyDescent="0.15">
      <c r="A698">
        <v>3</v>
      </c>
      <c r="B698" s="10"/>
      <c r="C698" s="12" t="s">
        <v>129</v>
      </c>
      <c r="D698" s="13" t="s">
        <v>5236</v>
      </c>
      <c r="E698" s="14"/>
      <c r="F698" s="14"/>
      <c r="G698" s="14"/>
      <c r="H698" s="14" t="s">
        <v>675</v>
      </c>
      <c r="I698" s="14" t="s">
        <v>679</v>
      </c>
      <c r="J698" s="14"/>
      <c r="K698" s="14" t="s">
        <v>680</v>
      </c>
      <c r="L698" s="14"/>
      <c r="M698" s="14"/>
      <c r="N698" s="15"/>
    </row>
    <row r="699" spans="1:14" ht="37.5" customHeight="1" x14ac:dyDescent="0.15">
      <c r="A699">
        <v>3</v>
      </c>
      <c r="B699" s="10" t="s">
        <v>681</v>
      </c>
      <c r="C699" s="11" t="s">
        <v>2272</v>
      </c>
      <c r="D699" s="16" t="str">
        <f>MID(B699,1,1)</f>
        <v>本</v>
      </c>
      <c r="E699" s="17" t="str">
        <f>MID(B699,2,1)</f>
        <v>を</v>
      </c>
      <c r="F699" s="17" t="str">
        <f>MID(B699,3,1)</f>
        <v>読</v>
      </c>
      <c r="G699" s="17" t="str">
        <f>MID(B699,4,1)</f>
        <v>ん</v>
      </c>
      <c r="H699" s="17" t="str">
        <f>MID(B699,5,1)</f>
        <v>で</v>
      </c>
      <c r="I699" s="17" t="str">
        <f>MID(B699,6,1)</f>
        <v>か</v>
      </c>
      <c r="J699" s="17" t="str">
        <f>MID(B699,7,1)</f>
        <v>ん</v>
      </c>
      <c r="K699" s="17" t="str">
        <f>MID(B699,8,1)</f>
        <v>想</v>
      </c>
      <c r="L699" s="17" t="str">
        <f>MID(B699,9,1)</f>
        <v>を</v>
      </c>
      <c r="M699" s="17" t="str">
        <f>MID(B699,10,1)</f>
        <v>書</v>
      </c>
      <c r="N699" s="18" t="str">
        <f>MID(B699,11,1)</f>
        <v>く</v>
      </c>
    </row>
    <row r="700" spans="1:14" ht="37.5" customHeight="1" x14ac:dyDescent="0.15">
      <c r="A700">
        <v>3</v>
      </c>
      <c r="B700" s="10"/>
      <c r="C700" s="12" t="s">
        <v>1016</v>
      </c>
      <c r="D700" s="13" t="s">
        <v>5237</v>
      </c>
      <c r="E700" s="14"/>
      <c r="F700" s="14" t="s">
        <v>5253</v>
      </c>
      <c r="G700" s="14"/>
      <c r="H700" s="14"/>
      <c r="I700" s="14"/>
      <c r="J700" s="14"/>
      <c r="K700" s="14" t="s">
        <v>682</v>
      </c>
      <c r="L700" s="14"/>
      <c r="M700" s="14" t="s">
        <v>2315</v>
      </c>
      <c r="N700" s="15"/>
    </row>
    <row r="701" spans="1:14" ht="37.5" customHeight="1" x14ac:dyDescent="0.15">
      <c r="A701">
        <v>3</v>
      </c>
      <c r="B701" s="10" t="s">
        <v>683</v>
      </c>
      <c r="C701" s="11" t="s">
        <v>2273</v>
      </c>
      <c r="D701" s="16" t="str">
        <f>MID(B701,1,1)</f>
        <v>た</v>
      </c>
      <c r="E701" s="17" t="str">
        <f>MID(B701,2,1)</f>
        <v>め</v>
      </c>
      <c r="F701" s="17" t="str">
        <f>MID(B701,3,1)</f>
        <v>息</v>
      </c>
      <c r="G701" s="17" t="str">
        <f>MID(B701,4,1)</f>
        <v>が</v>
      </c>
      <c r="H701" s="17" t="str">
        <f>MID(B701,5,1)</f>
        <v>出</v>
      </c>
      <c r="I701" s="17" t="str">
        <f>MID(B701,6,1)</f>
        <v>る</v>
      </c>
      <c r="J701" s="17" t="str">
        <f>MID(B701,7,1)</f>
        <v/>
      </c>
      <c r="K701" s="17" t="str">
        <f>MID(B701,8,1)</f>
        <v/>
      </c>
      <c r="L701" s="17" t="str">
        <f>MID(B701,9,1)</f>
        <v/>
      </c>
      <c r="M701" s="17" t="str">
        <f>MID(B701,10,1)</f>
        <v/>
      </c>
      <c r="N701" s="18" t="str">
        <f>MID(B701,11,1)</f>
        <v/>
      </c>
    </row>
    <row r="702" spans="1:14" ht="37.5" customHeight="1" x14ac:dyDescent="0.15">
      <c r="A702">
        <v>3</v>
      </c>
      <c r="B702" s="10"/>
      <c r="C702" s="12" t="s">
        <v>3023</v>
      </c>
      <c r="D702" s="13"/>
      <c r="E702" s="14"/>
      <c r="F702" s="14" t="s">
        <v>5254</v>
      </c>
      <c r="G702" s="14"/>
      <c r="H702" s="14" t="s">
        <v>685</v>
      </c>
      <c r="I702" s="14"/>
      <c r="J702" s="14"/>
      <c r="K702" s="14"/>
      <c r="L702" s="14"/>
      <c r="M702" s="14"/>
      <c r="N702" s="15"/>
    </row>
    <row r="703" spans="1:14" ht="37.5" customHeight="1" x14ac:dyDescent="0.15">
      <c r="A703">
        <v>3</v>
      </c>
      <c r="B703" s="10" t="s">
        <v>5217</v>
      </c>
      <c r="C703" s="11" t="s">
        <v>2274</v>
      </c>
      <c r="D703" s="16" t="str">
        <f>MID(B703,1,1)</f>
        <v>自</v>
      </c>
      <c r="E703" s="17" t="str">
        <f>MID(B703,2,1)</f>
        <v>て</v>
      </c>
      <c r="F703" s="17" t="str">
        <f>MID(B703,3,1)</f>
        <v>ん</v>
      </c>
      <c r="G703" s="17" t="str">
        <f>MID(B703,4,1)</f>
        <v>車</v>
      </c>
      <c r="H703" s="17" t="str">
        <f>MID(B703,5,1)</f>
        <v>の</v>
      </c>
      <c r="I703" s="17" t="str">
        <f>MID(B703,6,1)</f>
        <v>速</v>
      </c>
      <c r="J703" s="17" t="str">
        <f>MID(B703,7,1)</f>
        <v>ど</v>
      </c>
      <c r="K703" s="17" t="str">
        <f>MID(B703,8,1)</f>
        <v>を</v>
      </c>
      <c r="L703" s="17" t="str">
        <f>MID(B703,9,1)</f>
        <v>速</v>
      </c>
      <c r="M703" s="17" t="str">
        <f>MID(B703,10,1)</f>
        <v>め</v>
      </c>
      <c r="N703" s="18" t="str">
        <f>MID(B703,11,1)</f>
        <v>る</v>
      </c>
    </row>
    <row r="704" spans="1:14" ht="37.5" customHeight="1" x14ac:dyDescent="0.15">
      <c r="A704">
        <v>3</v>
      </c>
      <c r="B704" s="10"/>
      <c r="C704" s="12" t="s">
        <v>1009</v>
      </c>
      <c r="D704" s="13" t="s">
        <v>5238</v>
      </c>
      <c r="E704" s="14"/>
      <c r="F704" s="14"/>
      <c r="G704" s="14" t="s">
        <v>5257</v>
      </c>
      <c r="H704" s="14"/>
      <c r="I704" s="14" t="s">
        <v>310</v>
      </c>
      <c r="J704" s="14"/>
      <c r="K704" s="14"/>
      <c r="L704" s="14" t="s">
        <v>686</v>
      </c>
      <c r="M704" s="14"/>
      <c r="N704" s="15"/>
    </row>
    <row r="705" spans="1:14" ht="37.5" customHeight="1" x14ac:dyDescent="0.15">
      <c r="A705">
        <v>3</v>
      </c>
      <c r="B705" s="10" t="s">
        <v>688</v>
      </c>
      <c r="C705" s="11" t="s">
        <v>530</v>
      </c>
      <c r="D705" s="16" t="str">
        <f>MID(B705,1,1)</f>
        <v>ネ</v>
      </c>
      <c r="E705" s="17" t="str">
        <f>MID(B705,2,1)</f>
        <v>ズ</v>
      </c>
      <c r="F705" s="17" t="str">
        <f>MID(B705,3,1)</f>
        <v>ミ</v>
      </c>
      <c r="G705" s="17" t="str">
        <f>MID(B705,4,1)</f>
        <v>の</v>
      </c>
      <c r="H705" s="17" t="str">
        <f>MID(B705,5,1)</f>
        <v>家</v>
      </c>
      <c r="I705" s="17" t="str">
        <f>MID(B705,6,1)</f>
        <v>族</v>
      </c>
      <c r="J705" s="17" t="str">
        <f>MID(B705,7,1)</f>
        <v>の</v>
      </c>
      <c r="K705" s="17" t="str">
        <f>MID(B705,8,1)</f>
        <v>引</v>
      </c>
      <c r="L705" s="17" t="str">
        <f>MID(B705,9,1)</f>
        <v>っ</v>
      </c>
      <c r="M705" s="17" t="str">
        <f>MID(B705,10,1)</f>
        <v>こ</v>
      </c>
      <c r="N705" s="18" t="str">
        <f>MID(B705,11,1)</f>
        <v>し</v>
      </c>
    </row>
    <row r="706" spans="1:14" ht="37.5" customHeight="1" x14ac:dyDescent="0.15">
      <c r="A706">
        <v>3</v>
      </c>
      <c r="B706" s="10"/>
      <c r="C706" s="12" t="s">
        <v>130</v>
      </c>
      <c r="D706" s="13"/>
      <c r="E706" s="14"/>
      <c r="F706" s="14"/>
      <c r="G706" s="14"/>
      <c r="H706" s="14" t="s">
        <v>5265</v>
      </c>
      <c r="I706" s="14" t="s">
        <v>687</v>
      </c>
      <c r="J706" s="14"/>
      <c r="K706" s="14" t="s">
        <v>5282</v>
      </c>
      <c r="L706" s="14"/>
      <c r="M706" s="14"/>
      <c r="N706" s="15"/>
    </row>
    <row r="707" spans="1:14" ht="37.5" customHeight="1" x14ac:dyDescent="0.15">
      <c r="A707">
        <v>3</v>
      </c>
      <c r="B707" s="10" t="s">
        <v>887</v>
      </c>
      <c r="C707" s="11" t="s">
        <v>2285</v>
      </c>
      <c r="D707" s="16" t="str">
        <f>MID(B707,1,1)</f>
        <v>他</v>
      </c>
      <c r="E707" s="17" t="str">
        <f>MID(B707,2,1)</f>
        <v>の</v>
      </c>
      <c r="F707" s="17" t="str">
        <f>MID(B707,3,1)</f>
        <v>方</v>
      </c>
      <c r="G707" s="17" t="str">
        <f>MID(B707,4,1)</f>
        <v>ほ</v>
      </c>
      <c r="H707" s="17" t="str">
        <f>MID(B707,5,1)</f>
        <v>う</v>
      </c>
      <c r="I707" s="17" t="str">
        <f>MID(B707,6,1)</f>
        <v>を</v>
      </c>
      <c r="J707" s="17" t="str">
        <f>MID(B707,7,1)</f>
        <v>考</v>
      </c>
      <c r="K707" s="17" t="str">
        <f>MID(B707,8,1)</f>
        <v>え</v>
      </c>
      <c r="L707" s="17" t="str">
        <f>MID(B707,9,1)</f>
        <v>る</v>
      </c>
      <c r="M707" s="17" t="str">
        <f>MID(B707,10,1)</f>
        <v/>
      </c>
      <c r="N707" s="18" t="str">
        <f>MID(B707,11,1)</f>
        <v/>
      </c>
    </row>
    <row r="708" spans="1:14" ht="37.5" customHeight="1" x14ac:dyDescent="0.15">
      <c r="A708">
        <v>3</v>
      </c>
      <c r="B708" s="10"/>
      <c r="C708" s="12" t="s">
        <v>1892</v>
      </c>
      <c r="D708" s="13" t="s">
        <v>5239</v>
      </c>
      <c r="E708" s="14"/>
      <c r="F708" s="14" t="s">
        <v>5255</v>
      </c>
      <c r="G708" s="14"/>
      <c r="H708" s="14"/>
      <c r="I708" s="14"/>
      <c r="J708" s="14" t="s">
        <v>5275</v>
      </c>
      <c r="K708" s="14"/>
      <c r="L708" s="14"/>
      <c r="M708" s="14" t="s">
        <v>2243</v>
      </c>
      <c r="N708" s="15" t="s">
        <v>2186</v>
      </c>
    </row>
    <row r="709" spans="1:14" ht="37.5" customHeight="1" x14ac:dyDescent="0.15">
      <c r="A709">
        <v>3</v>
      </c>
      <c r="B709" s="10" t="s">
        <v>689</v>
      </c>
      <c r="C709" s="11" t="s">
        <v>2286</v>
      </c>
      <c r="D709" s="16" t="str">
        <f>MID(B709,1,1)</f>
        <v>バ</v>
      </c>
      <c r="E709" s="17" t="str">
        <f>MID(B709,2,1)</f>
        <v>ッ</v>
      </c>
      <c r="F709" s="17" t="str">
        <f>MID(B709,3,1)</f>
        <v>ト</v>
      </c>
      <c r="G709" s="17" t="str">
        <f>MID(B709,4,1)</f>
        <v>で</v>
      </c>
      <c r="H709" s="17" t="str">
        <f>MID(B709,5,1)</f>
        <v>ボ</v>
      </c>
      <c r="I709" s="17" t="str">
        <f>MID(B709,6,1)</f>
        <v>ー</v>
      </c>
      <c r="J709" s="17" t="str">
        <f>MID(B709,7,1)</f>
        <v>ル</v>
      </c>
      <c r="K709" s="17" t="str">
        <f>MID(B709,8,1)</f>
        <v>を</v>
      </c>
      <c r="L709" s="17" t="str">
        <f>MID(B709,9,1)</f>
        <v>打</v>
      </c>
      <c r="M709" s="17" t="str">
        <f>MID(B709,10,1)</f>
        <v>つ</v>
      </c>
      <c r="N709" s="18" t="str">
        <f>MID(B709,11,1)</f>
        <v/>
      </c>
    </row>
    <row r="710" spans="1:14" ht="37.5" customHeight="1" x14ac:dyDescent="0.15">
      <c r="A710">
        <v>3</v>
      </c>
      <c r="B710" s="10"/>
      <c r="C710" s="12" t="s">
        <v>1894</v>
      </c>
      <c r="D710" s="13"/>
      <c r="E710" s="14"/>
      <c r="F710" s="14"/>
      <c r="G710" s="14"/>
      <c r="H710" s="14"/>
      <c r="I710" s="14"/>
      <c r="J710" s="14"/>
      <c r="K710" s="14"/>
      <c r="L710" s="14" t="s">
        <v>2304</v>
      </c>
      <c r="M710" s="14"/>
      <c r="N710" s="15"/>
    </row>
    <row r="711" spans="1:14" ht="37.5" customHeight="1" x14ac:dyDescent="0.15">
      <c r="A711">
        <v>3</v>
      </c>
      <c r="B711" s="10" t="s">
        <v>690</v>
      </c>
      <c r="C711" s="11" t="s">
        <v>2287</v>
      </c>
      <c r="D711" s="16" t="str">
        <f>MID(B711,1,1)</f>
        <v>大</v>
      </c>
      <c r="E711" s="17" t="str">
        <f>MID(B711,2,1)</f>
        <v>き</v>
      </c>
      <c r="F711" s="17" t="str">
        <f>MID(B711,3,1)</f>
        <v>い</v>
      </c>
      <c r="G711" s="17" t="str">
        <f>MID(B711,4,1)</f>
        <v>の</v>
      </c>
      <c r="H711" s="17" t="str">
        <f>MID(B711,5,1)</f>
        <v>は</v>
      </c>
      <c r="I711" s="17" t="str">
        <f>MID(B711,6,1)</f>
        <v>ん</v>
      </c>
      <c r="J711" s="17" t="str">
        <f>MID(B711,7,1)</f>
        <v>対</v>
      </c>
      <c r="K711" s="17" t="str">
        <f>MID(B711,8,1)</f>
        <v>は</v>
      </c>
      <c r="L711" s="17" t="str">
        <f>MID(B711,9,1)</f>
        <v>小</v>
      </c>
      <c r="M711" s="17" t="str">
        <f>MID(B711,10,1)</f>
        <v>さ</v>
      </c>
      <c r="N711" s="18" t="str">
        <f>MID(B711,11,1)</f>
        <v>い</v>
      </c>
    </row>
    <row r="712" spans="1:14" ht="37.5" customHeight="1" x14ac:dyDescent="0.15">
      <c r="A712">
        <v>3</v>
      </c>
      <c r="B712" s="10"/>
      <c r="C712" s="12" t="s">
        <v>1895</v>
      </c>
      <c r="D712" s="13" t="s">
        <v>206</v>
      </c>
      <c r="E712" s="14"/>
      <c r="F712" s="14"/>
      <c r="G712" s="14"/>
      <c r="H712" s="14"/>
      <c r="I712" s="14"/>
      <c r="J712" s="14" t="s">
        <v>2323</v>
      </c>
      <c r="K712" s="14"/>
      <c r="L712" s="14" t="s">
        <v>691</v>
      </c>
      <c r="M712" s="14"/>
      <c r="N712" s="15"/>
    </row>
    <row r="713" spans="1:14" ht="37.5" customHeight="1" x14ac:dyDescent="0.15">
      <c r="A713">
        <v>3</v>
      </c>
      <c r="B713" s="10" t="s">
        <v>693</v>
      </c>
      <c r="C713" s="11" t="s">
        <v>2289</v>
      </c>
      <c r="D713" s="16" t="str">
        <f>MID(B713,1,1)</f>
        <v>待</v>
      </c>
      <c r="E713" s="17" t="str">
        <f>MID(B713,2,1)</f>
        <v>ち</v>
      </c>
      <c r="F713" s="17" t="str">
        <f>MID(B713,3,1)</f>
        <v>、</v>
      </c>
      <c r="G713" s="17" t="str">
        <f>MID(B713,4,1)</f>
        <v>く</v>
      </c>
      <c r="H713" s="17" t="str">
        <f>MID(B713,5,1)</f>
        <v>た</v>
      </c>
      <c r="I713" s="17" t="str">
        <f>MID(B713,6,1)</f>
        <v>び</v>
      </c>
      <c r="J713" s="17" t="str">
        <f>MID(B713,7,1)</f>
        <v>れ</v>
      </c>
      <c r="K713" s="17" t="str">
        <f>MID(B713,8,1)</f>
        <v>た</v>
      </c>
      <c r="L713" s="17" t="str">
        <f>MID(B713,9,1)</f>
        <v/>
      </c>
      <c r="M713" s="17" t="str">
        <f>MID(B713,10,1)</f>
        <v/>
      </c>
      <c r="N713" s="18" t="str">
        <f>MID(B713,11,1)</f>
        <v/>
      </c>
    </row>
    <row r="714" spans="1:14" ht="37.5" customHeight="1" x14ac:dyDescent="0.15">
      <c r="A714">
        <v>3</v>
      </c>
      <c r="B714" s="10"/>
      <c r="C714" s="12" t="s">
        <v>3013</v>
      </c>
      <c r="D714" s="13" t="s">
        <v>5232</v>
      </c>
      <c r="E714" s="14"/>
      <c r="F714" s="14"/>
      <c r="G714" s="14"/>
      <c r="H714" s="14"/>
      <c r="I714" s="14"/>
      <c r="J714" s="14"/>
      <c r="K714" s="14"/>
      <c r="L714" s="14"/>
      <c r="M714" s="14"/>
      <c r="N714" s="15"/>
    </row>
    <row r="715" spans="1:14" ht="37.5" customHeight="1" x14ac:dyDescent="0.15">
      <c r="A715">
        <v>3</v>
      </c>
      <c r="B715" s="10" t="s">
        <v>5218</v>
      </c>
      <c r="C715" s="11" t="s">
        <v>2290</v>
      </c>
      <c r="D715" s="16" t="str">
        <f>MID(B715,1,1)</f>
        <v>ご</v>
      </c>
      <c r="E715" s="17" t="str">
        <f>MID(B715,2,1)</f>
        <v>は</v>
      </c>
      <c r="F715" s="17" t="str">
        <f>MID(B715,3,1)</f>
        <v>ん</v>
      </c>
      <c r="G715" s="17" t="str">
        <f>MID(B715,4,1)</f>
        <v>を</v>
      </c>
      <c r="H715" s="17" t="str">
        <f>MID(B715,5,1)</f>
        <v>お</v>
      </c>
      <c r="I715" s="17" t="str">
        <f>MID(B715,6,1)</f>
        <v>代</v>
      </c>
      <c r="J715" s="17" t="str">
        <f>MID(B715,7,1)</f>
        <v>わ</v>
      </c>
      <c r="K715" s="17" t="str">
        <f>MID(B715,8,1)</f>
        <v>り</v>
      </c>
      <c r="L715" s="17" t="str">
        <f>MID(B715,9,1)</f>
        <v>す</v>
      </c>
      <c r="M715" s="17" t="str">
        <f>MID(B715,10,1)</f>
        <v>る</v>
      </c>
      <c r="N715" s="18" t="str">
        <f>MID(B715,11,1)</f>
        <v/>
      </c>
    </row>
    <row r="716" spans="1:14" ht="37.5" customHeight="1" x14ac:dyDescent="0.15">
      <c r="A716">
        <v>3</v>
      </c>
      <c r="B716" s="10"/>
      <c r="C716" s="12" t="s">
        <v>1897</v>
      </c>
      <c r="D716" s="13"/>
      <c r="E716" s="14"/>
      <c r="F716" s="14"/>
      <c r="G716" s="14"/>
      <c r="H716" s="14"/>
      <c r="I716" s="14" t="s">
        <v>2321</v>
      </c>
      <c r="J716" s="14"/>
      <c r="K716" s="14"/>
      <c r="L716" s="14"/>
      <c r="M716" s="14"/>
      <c r="N716" s="15"/>
    </row>
    <row r="717" spans="1:14" ht="37.5" customHeight="1" x14ac:dyDescent="0.15">
      <c r="A717">
        <v>3</v>
      </c>
      <c r="B717" s="10" t="s">
        <v>694</v>
      </c>
      <c r="C717" s="11" t="s">
        <v>2291</v>
      </c>
      <c r="D717" s="16" t="str">
        <f>MID(B717,1,1)</f>
        <v>は</v>
      </c>
      <c r="E717" s="17" t="str">
        <f>MID(B717,2,1)</f>
        <v>じ</v>
      </c>
      <c r="F717" s="17" t="str">
        <f>MID(B717,3,1)</f>
        <v>め</v>
      </c>
      <c r="G717" s="17" t="str">
        <f>MID(B717,4,1)</f>
        <v>の</v>
      </c>
      <c r="H717" s="17" t="str">
        <f>MID(B717,5,1)</f>
        <v>第</v>
      </c>
      <c r="I717" s="17" t="str">
        <f>MID(B717,6,1)</f>
        <v>一</v>
      </c>
      <c r="J717" s="17" t="str">
        <f>MID(B717,7,1)</f>
        <v>歩</v>
      </c>
      <c r="K717" s="17" t="str">
        <f>MID(B717,8,1)</f>
        <v/>
      </c>
      <c r="L717" s="17" t="str">
        <f>MID(B717,9,1)</f>
        <v/>
      </c>
      <c r="M717" s="17" t="str">
        <f>MID(B717,10,1)</f>
        <v/>
      </c>
      <c r="N717" s="18" t="str">
        <f>MID(B717,11,1)</f>
        <v/>
      </c>
    </row>
    <row r="718" spans="1:14" ht="37.5" customHeight="1" x14ac:dyDescent="0.15">
      <c r="A718">
        <v>3</v>
      </c>
      <c r="B718" s="10"/>
      <c r="C718" s="12" t="s">
        <v>1319</v>
      </c>
      <c r="D718" s="13"/>
      <c r="E718" s="14"/>
      <c r="F718" s="14"/>
      <c r="G718" s="14"/>
      <c r="H718" s="14" t="s">
        <v>695</v>
      </c>
      <c r="I718" s="14" t="s">
        <v>5270</v>
      </c>
      <c r="J718" s="14" t="s">
        <v>5276</v>
      </c>
      <c r="K718" s="14"/>
      <c r="L718" s="14"/>
      <c r="M718" s="14"/>
      <c r="N718" s="15"/>
    </row>
    <row r="719" spans="1:14" ht="37.5" customHeight="1" x14ac:dyDescent="0.15">
      <c r="A719">
        <v>3</v>
      </c>
      <c r="B719" s="10" t="s">
        <v>5219</v>
      </c>
      <c r="C719" s="11" t="s">
        <v>1641</v>
      </c>
      <c r="D719" s="16" t="str">
        <f>MID(B719,1,1)</f>
        <v>算</v>
      </c>
      <c r="E719" s="17" t="str">
        <f>MID(B719,2,1)</f>
        <v>数</v>
      </c>
      <c r="F719" s="17" t="str">
        <f>MID(B719,3,1)</f>
        <v>の</v>
      </c>
      <c r="G719" s="17" t="str">
        <f>MID(B719,4,1)</f>
        <v>も</v>
      </c>
      <c r="H719" s="17" t="str">
        <f>MID(B719,5,1)</f>
        <v>ん</v>
      </c>
      <c r="I719" s="17" t="str">
        <f>MID(B719,6,1)</f>
        <v>題</v>
      </c>
      <c r="J719" s="17" t="str">
        <f>MID(B719,7,1)</f>
        <v>に</v>
      </c>
      <c r="K719" s="17" t="str">
        <f>MID(B719,8,1)</f>
        <v>答</v>
      </c>
      <c r="L719" s="17" t="str">
        <f>MID(B719,9,1)</f>
        <v>え</v>
      </c>
      <c r="M719" s="17" t="str">
        <f>MID(B719,10,1)</f>
        <v>る</v>
      </c>
      <c r="N719" s="18" t="str">
        <f>MID(B719,11,1)</f>
        <v/>
      </c>
    </row>
    <row r="720" spans="1:14" ht="37.5" customHeight="1" x14ac:dyDescent="0.15">
      <c r="A720">
        <v>3</v>
      </c>
      <c r="B720" s="10"/>
      <c r="C720" s="12" t="s">
        <v>1898</v>
      </c>
      <c r="D720" s="13" t="s">
        <v>696</v>
      </c>
      <c r="E720" s="14" t="s">
        <v>697</v>
      </c>
      <c r="F720" s="14"/>
      <c r="G720" s="14"/>
      <c r="H720" s="14"/>
      <c r="I720" s="14" t="s">
        <v>5271</v>
      </c>
      <c r="J720" s="14"/>
      <c r="K720" s="14" t="s">
        <v>245</v>
      </c>
      <c r="L720" s="14"/>
      <c r="M720" s="14"/>
      <c r="N720" s="15"/>
    </row>
    <row r="721" spans="1:14" ht="37.5" customHeight="1" x14ac:dyDescent="0.15">
      <c r="A721">
        <v>3</v>
      </c>
      <c r="B721" s="10" t="s">
        <v>698</v>
      </c>
      <c r="C721" s="11" t="s">
        <v>2292</v>
      </c>
      <c r="D721" s="16" t="str">
        <f>MID(B721,1,1)</f>
        <v>石</v>
      </c>
      <c r="E721" s="17" t="str">
        <f>MID(B721,2,1)</f>
        <v>炭</v>
      </c>
      <c r="F721" s="17" t="str">
        <f>MID(B721,3,1)</f>
        <v>は</v>
      </c>
      <c r="G721" s="17" t="str">
        <f>MID(B721,4,1)</f>
        <v>も</v>
      </c>
      <c r="H721" s="17" t="str">
        <f>MID(B721,5,1)</f>
        <v>え</v>
      </c>
      <c r="I721" s="17" t="str">
        <f>MID(B721,6,1)</f>
        <v>る</v>
      </c>
      <c r="J721" s="17" t="str">
        <f>MID(B721,7,1)</f>
        <v>黒</v>
      </c>
      <c r="K721" s="17" t="str">
        <f>MID(B721,8,1)</f>
        <v>い</v>
      </c>
      <c r="L721" s="17" t="str">
        <f>MID(B721,9,1)</f>
        <v>石</v>
      </c>
      <c r="M721" s="17" t="str">
        <f>MID(B721,10,1)</f>
        <v/>
      </c>
      <c r="N721" s="18" t="str">
        <f>MID(B721,11,1)</f>
        <v/>
      </c>
    </row>
    <row r="722" spans="1:14" ht="37.5" customHeight="1" x14ac:dyDescent="0.15">
      <c r="A722">
        <v>3</v>
      </c>
      <c r="B722" s="10"/>
      <c r="C722" s="12" t="s">
        <v>1320</v>
      </c>
      <c r="D722" s="13" t="s">
        <v>699</v>
      </c>
      <c r="E722" s="14" t="s">
        <v>700</v>
      </c>
      <c r="F722" s="14"/>
      <c r="G722" s="14"/>
      <c r="H722" s="14"/>
      <c r="I722" s="14"/>
      <c r="J722" s="14" t="s">
        <v>5277</v>
      </c>
      <c r="K722" s="14"/>
      <c r="L722" s="14" t="s">
        <v>261</v>
      </c>
      <c r="M722" s="14"/>
      <c r="N722" s="15"/>
    </row>
    <row r="723" spans="1:14" ht="37.5" customHeight="1" x14ac:dyDescent="0.15">
      <c r="A723">
        <v>3</v>
      </c>
      <c r="B723" s="10" t="s">
        <v>701</v>
      </c>
      <c r="C723" s="11" t="s">
        <v>2293</v>
      </c>
      <c r="D723" s="16" t="str">
        <f>MID(B723,1,1)</f>
        <v>長</v>
      </c>
      <c r="E723" s="17" t="str">
        <f>MID(B723,2,1)</f>
        <v>い</v>
      </c>
      <c r="F723" s="17" t="str">
        <f>MID(B723,3,1)</f>
        <v>糸</v>
      </c>
      <c r="G723" s="17" t="str">
        <f>MID(B723,4,1)</f>
        <v>と</v>
      </c>
      <c r="H723" s="17" t="str">
        <f>MID(B723,5,1)</f>
        <v>短</v>
      </c>
      <c r="I723" s="17" t="str">
        <f>MID(B723,6,1)</f>
        <v>い</v>
      </c>
      <c r="J723" s="17" t="str">
        <f>MID(B723,7,1)</f>
        <v>糸</v>
      </c>
      <c r="K723" s="17" t="str">
        <f>MID(B723,8,1)</f>
        <v/>
      </c>
      <c r="L723" s="17" t="str">
        <f>MID(B723,9,1)</f>
        <v/>
      </c>
      <c r="M723" s="17" t="str">
        <f>MID(B723,10,1)</f>
        <v/>
      </c>
      <c r="N723" s="18" t="str">
        <f>MID(B723,11,1)</f>
        <v/>
      </c>
    </row>
    <row r="724" spans="1:14" ht="37.5" customHeight="1" x14ac:dyDescent="0.15">
      <c r="A724">
        <v>3</v>
      </c>
      <c r="B724" s="10"/>
      <c r="C724" s="12" t="s">
        <v>1899</v>
      </c>
      <c r="D724" s="13" t="s">
        <v>5240</v>
      </c>
      <c r="E724" s="14"/>
      <c r="F724" s="14" t="s">
        <v>1651</v>
      </c>
      <c r="G724" s="14"/>
      <c r="H724" s="14" t="s">
        <v>2367</v>
      </c>
      <c r="I724" s="14"/>
      <c r="J724" s="14" t="s">
        <v>2368</v>
      </c>
      <c r="K724" s="14"/>
      <c r="L724" s="14"/>
      <c r="M724" s="14"/>
      <c r="N724" s="15"/>
    </row>
    <row r="725" spans="1:14" ht="37.5" customHeight="1" x14ac:dyDescent="0.15">
      <c r="A725">
        <v>3</v>
      </c>
      <c r="B725" s="10" t="s">
        <v>5220</v>
      </c>
      <c r="C725" s="11" t="s">
        <v>2269</v>
      </c>
      <c r="D725" s="16" t="str">
        <f>MID(B725,1,1)</f>
        <v>友</v>
      </c>
      <c r="E725" s="17" t="str">
        <f>MID(B725,2,1)</f>
        <v>だ</v>
      </c>
      <c r="F725" s="17" t="str">
        <f>MID(B725,3,1)</f>
        <v>ち</v>
      </c>
      <c r="G725" s="17" t="str">
        <f>MID(B725,4,1)</f>
        <v>と</v>
      </c>
      <c r="H725" s="17" t="str">
        <f>MID(B725,5,1)</f>
        <v>そ</v>
      </c>
      <c r="I725" s="17" t="str">
        <f>MID(B725,6,1)</f>
        <v>う</v>
      </c>
      <c r="J725" s="17" t="str">
        <f>MID(B725,7,1)</f>
        <v>談</v>
      </c>
      <c r="K725" s="17" t="str">
        <f>MID(B725,8,1)</f>
        <v>す</v>
      </c>
      <c r="L725" s="17" t="str">
        <f>MID(B725,9,1)</f>
        <v>る</v>
      </c>
      <c r="M725" s="17" t="str">
        <f>MID(B725,10,1)</f>
        <v/>
      </c>
      <c r="N725" s="18" t="str">
        <f>MID(B725,11,1)</f>
        <v/>
      </c>
    </row>
    <row r="726" spans="1:14" ht="37.5" customHeight="1" x14ac:dyDescent="0.15">
      <c r="A726">
        <v>3</v>
      </c>
      <c r="B726" s="10"/>
      <c r="C726" s="12" t="s">
        <v>1321</v>
      </c>
      <c r="D726" s="13" t="s">
        <v>5236</v>
      </c>
      <c r="E726" s="14"/>
      <c r="F726" s="14"/>
      <c r="G726" s="14"/>
      <c r="H726" s="14"/>
      <c r="I726" s="14"/>
      <c r="J726" s="14" t="s">
        <v>2369</v>
      </c>
      <c r="K726" s="14"/>
      <c r="L726" s="14"/>
      <c r="M726" s="14"/>
      <c r="N726" s="15"/>
    </row>
    <row r="727" spans="1:14" ht="37.5" customHeight="1" x14ac:dyDescent="0.15">
      <c r="A727">
        <v>3</v>
      </c>
      <c r="B727" s="10" t="s">
        <v>5221</v>
      </c>
      <c r="C727" s="11" t="s">
        <v>2294</v>
      </c>
      <c r="D727" s="16" t="str">
        <f>MID(B727,1,1)</f>
        <v>ふ</v>
      </c>
      <c r="E727" s="17" t="str">
        <f>MID(B727,2,1)</f>
        <v>く</v>
      </c>
      <c r="F727" s="17" t="str">
        <f>MID(B727,3,1)</f>
        <v>を</v>
      </c>
      <c r="G727" s="17" t="str">
        <f>MID(B727,4,1)</f>
        <v>着</v>
      </c>
      <c r="H727" s="17" t="str">
        <f>MID(B727,5,1)</f>
        <v>が</v>
      </c>
      <c r="I727" s="17" t="str">
        <f>MID(B727,6,1)</f>
        <v>え</v>
      </c>
      <c r="J727" s="17" t="str">
        <f>MID(B727,7,1)</f>
        <v>る</v>
      </c>
      <c r="K727" s="17" t="str">
        <f>MID(B727,8,1)</f>
        <v/>
      </c>
      <c r="L727" s="17" t="str">
        <f>MID(B727,9,1)</f>
        <v/>
      </c>
      <c r="M727" s="17" t="str">
        <f>MID(B727,10,1)</f>
        <v/>
      </c>
      <c r="N727" s="18" t="str">
        <f>MID(B727,11,1)</f>
        <v/>
      </c>
    </row>
    <row r="728" spans="1:14" ht="37.5" customHeight="1" x14ac:dyDescent="0.15">
      <c r="A728">
        <v>3</v>
      </c>
      <c r="B728" s="10"/>
      <c r="C728" s="12" t="s">
        <v>1900</v>
      </c>
      <c r="D728" s="13"/>
      <c r="E728" s="14"/>
      <c r="F728" s="14"/>
      <c r="G728" s="14" t="s">
        <v>2370</v>
      </c>
      <c r="H728" s="14"/>
      <c r="I728" s="14"/>
      <c r="J728" s="14"/>
      <c r="K728" s="14"/>
      <c r="L728" s="14"/>
      <c r="M728" s="14"/>
      <c r="N728" s="15"/>
    </row>
    <row r="729" spans="1:14" ht="37.5" customHeight="1" x14ac:dyDescent="0.15">
      <c r="A729">
        <v>3</v>
      </c>
      <c r="B729" s="10" t="s">
        <v>2371</v>
      </c>
      <c r="C729" s="11" t="s">
        <v>2296</v>
      </c>
      <c r="D729" s="16" t="str">
        <f>MID(B729,1,1)</f>
        <v>注</v>
      </c>
      <c r="E729" s="17" t="str">
        <f>MID(B729,2,1)</f>
        <v>い</v>
      </c>
      <c r="F729" s="17" t="str">
        <f>MID(B729,3,1)</f>
        <v>ぶ</v>
      </c>
      <c r="G729" s="17" t="str">
        <f>MID(B729,4,1)</f>
        <v>か</v>
      </c>
      <c r="H729" s="17" t="str">
        <f>MID(B729,5,1)</f>
        <v>く</v>
      </c>
      <c r="I729" s="17" t="str">
        <f>MID(B729,6,1)</f>
        <v>話</v>
      </c>
      <c r="J729" s="17" t="str">
        <f>MID(B729,7,1)</f>
        <v>を</v>
      </c>
      <c r="K729" s="17" t="str">
        <f>MID(B729,8,1)</f>
        <v>聞</v>
      </c>
      <c r="L729" s="17" t="str">
        <f>MID(B729,9,1)</f>
        <v>く</v>
      </c>
      <c r="M729" s="17" t="str">
        <f>MID(B729,10,1)</f>
        <v/>
      </c>
      <c r="N729" s="18" t="str">
        <f>MID(B729,11,1)</f>
        <v/>
      </c>
    </row>
    <row r="730" spans="1:14" ht="37.5" customHeight="1" x14ac:dyDescent="0.15">
      <c r="A730">
        <v>3</v>
      </c>
      <c r="B730" s="10"/>
      <c r="C730" s="12" t="s">
        <v>1901</v>
      </c>
      <c r="D730" s="13" t="s">
        <v>5241</v>
      </c>
      <c r="E730" s="14"/>
      <c r="F730" s="14"/>
      <c r="G730" s="14"/>
      <c r="H730" s="14"/>
      <c r="I730" s="14" t="s">
        <v>5233</v>
      </c>
      <c r="J730" s="14"/>
      <c r="K730" s="14" t="s">
        <v>2370</v>
      </c>
      <c r="L730" s="14"/>
      <c r="M730" s="14"/>
      <c r="N730" s="15"/>
    </row>
    <row r="731" spans="1:14" ht="37.5" customHeight="1" x14ac:dyDescent="0.15">
      <c r="A731">
        <v>3</v>
      </c>
      <c r="B731" s="10" t="s">
        <v>5222</v>
      </c>
      <c r="C731" s="11" t="s">
        <v>2297</v>
      </c>
      <c r="D731" s="16" t="str">
        <f>MID(B731,1,1)</f>
        <v>道</v>
      </c>
      <c r="E731" s="17" t="str">
        <f>MID(B731,2,1)</f>
        <v>ば</v>
      </c>
      <c r="F731" s="17" t="str">
        <f>MID(B731,3,1)</f>
        <v>た</v>
      </c>
      <c r="G731" s="17" t="str">
        <f>MID(B731,4,1)</f>
        <v>に</v>
      </c>
      <c r="H731" s="17" t="str">
        <f>MID(B731,5,1)</f>
        <v>電</v>
      </c>
      <c r="I731" s="17" t="str">
        <f>MID(B731,6,1)</f>
        <v>柱</v>
      </c>
      <c r="J731" s="17" t="str">
        <f>MID(B731,7,1)</f>
        <v>が</v>
      </c>
      <c r="K731" s="17" t="str">
        <f>MID(B731,8,1)</f>
        <v>立</v>
      </c>
      <c r="L731" s="17" t="str">
        <f>MID(B731,9,1)</f>
        <v>つ</v>
      </c>
      <c r="M731" s="17" t="str">
        <f>MID(B731,10,1)</f>
        <v/>
      </c>
      <c r="N731" s="18" t="str">
        <f>MID(B731,11,1)</f>
        <v/>
      </c>
    </row>
    <row r="732" spans="1:14" ht="37.5" customHeight="1" x14ac:dyDescent="0.15">
      <c r="A732">
        <v>3</v>
      </c>
      <c r="B732" s="10"/>
      <c r="C732" s="12" t="s">
        <v>1902</v>
      </c>
      <c r="D732" s="13" t="s">
        <v>5242</v>
      </c>
      <c r="E732" s="14"/>
      <c r="F732" s="14"/>
      <c r="G732" s="14"/>
      <c r="H732" s="14" t="s">
        <v>2372</v>
      </c>
      <c r="I732" s="14" t="s">
        <v>2373</v>
      </c>
      <c r="J732" s="14"/>
      <c r="K732" s="14" t="s">
        <v>2374</v>
      </c>
      <c r="L732" s="14"/>
      <c r="M732" s="14"/>
      <c r="N732" s="15"/>
    </row>
    <row r="733" spans="1:14" ht="37.5" customHeight="1" x14ac:dyDescent="0.15">
      <c r="A733">
        <v>3</v>
      </c>
      <c r="B733" s="10" t="s">
        <v>5223</v>
      </c>
      <c r="C733" s="11" t="s">
        <v>2298</v>
      </c>
      <c r="D733" s="16" t="str">
        <f>MID(B733,1,1)</f>
        <v>三</v>
      </c>
      <c r="E733" s="17" t="str">
        <f>MID(B733,2,1)</f>
        <v>丁</v>
      </c>
      <c r="F733" s="17" t="str">
        <f>MID(B733,3,1)</f>
        <v>目</v>
      </c>
      <c r="G733" s="17" t="str">
        <f>MID(B733,4,1)</f>
        <v>の</v>
      </c>
      <c r="H733" s="17" t="str">
        <f>MID(B733,5,1)</f>
        <v>公</v>
      </c>
      <c r="I733" s="17" t="str">
        <f>MID(B733,6,1)</f>
        <v>園</v>
      </c>
      <c r="J733" s="17" t="str">
        <f>MID(B733,7,1)</f>
        <v>に</v>
      </c>
      <c r="K733" s="17" t="str">
        <f>MID(B733,8,1)</f>
        <v>し</v>
      </c>
      <c r="L733" s="17" t="str">
        <f>MID(B733,9,1)</f>
        <v>ゅ</v>
      </c>
      <c r="M733" s="17" t="str">
        <f>MID(B733,10,1)</f>
        <v>う</v>
      </c>
      <c r="N733" s="18" t="str">
        <f>MID(B733,11,1)</f>
        <v>合</v>
      </c>
    </row>
    <row r="734" spans="1:14" ht="37.5" customHeight="1" x14ac:dyDescent="0.15">
      <c r="A734">
        <v>3</v>
      </c>
      <c r="B734" s="10"/>
      <c r="C734" s="12" t="s">
        <v>1903</v>
      </c>
      <c r="D734" s="13" t="s">
        <v>696</v>
      </c>
      <c r="E734" s="14" t="s">
        <v>2375</v>
      </c>
      <c r="F734" s="14" t="s">
        <v>5256</v>
      </c>
      <c r="G734" s="14"/>
      <c r="H734" s="14" t="s">
        <v>172</v>
      </c>
      <c r="I734" s="14" t="s">
        <v>111</v>
      </c>
      <c r="J734" s="14"/>
      <c r="K734" s="14"/>
      <c r="L734" s="14"/>
      <c r="M734" s="14"/>
      <c r="N734" s="15" t="s">
        <v>748</v>
      </c>
    </row>
    <row r="735" spans="1:14" ht="37.5" customHeight="1" x14ac:dyDescent="0.15">
      <c r="A735">
        <v>3</v>
      </c>
      <c r="B735" s="10" t="s">
        <v>905</v>
      </c>
      <c r="C735" s="11" t="s">
        <v>2299</v>
      </c>
      <c r="D735" s="16" t="str">
        <f>MID(B735,1,1)</f>
        <v>日</v>
      </c>
      <c r="E735" s="17" t="str">
        <f>MID(B735,2,1)</f>
        <v>記</v>
      </c>
      <c r="F735" s="17" t="str">
        <f>MID(B735,3,1)</f>
        <v>帳</v>
      </c>
      <c r="G735" s="17" t="str">
        <f>MID(B735,4,1)</f>
        <v>に</v>
      </c>
      <c r="H735" s="17" t="str">
        <f>MID(B735,5,1)</f>
        <v>書</v>
      </c>
      <c r="I735" s="17" t="str">
        <f>MID(B735,6,1)</f>
        <v>く</v>
      </c>
      <c r="J735" s="17" t="str">
        <f>MID(B735,7,1)</f>
        <v/>
      </c>
      <c r="K735" s="17" t="str">
        <f>MID(B735,8,1)</f>
        <v/>
      </c>
      <c r="L735" s="17" t="str">
        <f>MID(B735,9,1)</f>
        <v/>
      </c>
      <c r="M735" s="17" t="str">
        <f>MID(B735,10,1)</f>
        <v/>
      </c>
      <c r="N735" s="18" t="str">
        <f>MID(B735,11,1)</f>
        <v/>
      </c>
    </row>
    <row r="736" spans="1:14" ht="37.5" customHeight="1" x14ac:dyDescent="0.15">
      <c r="A736">
        <v>3</v>
      </c>
      <c r="B736" s="10"/>
      <c r="C736" s="12" t="s">
        <v>1904</v>
      </c>
      <c r="D736" s="13" t="s">
        <v>5243</v>
      </c>
      <c r="E736" s="14" t="s">
        <v>5250</v>
      </c>
      <c r="F736" s="14" t="s">
        <v>2375</v>
      </c>
      <c r="G736" s="14"/>
      <c r="H736" s="14" t="s">
        <v>2315</v>
      </c>
      <c r="I736" s="14"/>
      <c r="J736" s="14"/>
      <c r="K736" s="14"/>
      <c r="L736" s="14"/>
      <c r="M736" s="14"/>
      <c r="N736" s="15"/>
    </row>
    <row r="737" spans="1:14" ht="37.5" customHeight="1" x14ac:dyDescent="0.15">
      <c r="A737">
        <v>3</v>
      </c>
      <c r="B737" s="10" t="s">
        <v>5224</v>
      </c>
      <c r="C737" s="11" t="s">
        <v>2300</v>
      </c>
      <c r="D737" s="16" t="str">
        <f>MID(B737,1,1)</f>
        <v>言</v>
      </c>
      <c r="E737" s="17" t="str">
        <f>MID(B737,2,1)</f>
        <v>ば</v>
      </c>
      <c r="F737" s="17" t="str">
        <f>MID(B737,3,1)</f>
        <v>の</v>
      </c>
      <c r="G737" s="17" t="str">
        <f>MID(B737,4,1)</f>
        <v>い</v>
      </c>
      <c r="H737" s="17" t="str">
        <f>MID(B737,5,1)</f>
        <v>み</v>
      </c>
      <c r="I737" s="17" t="str">
        <f>MID(B737,6,1)</f>
        <v>を</v>
      </c>
      <c r="J737" s="17" t="str">
        <f>MID(B737,7,1)</f>
        <v>調</v>
      </c>
      <c r="K737" s="17" t="str">
        <f>MID(B737,8,1)</f>
        <v>べ</v>
      </c>
      <c r="L737" s="17" t="str">
        <f>MID(B737,9,1)</f>
        <v>る</v>
      </c>
      <c r="M737" s="17" t="str">
        <f>MID(B737,10,1)</f>
        <v/>
      </c>
      <c r="N737" s="18" t="str">
        <f>MID(B737,11,1)</f>
        <v/>
      </c>
    </row>
    <row r="738" spans="1:14" ht="37.5" customHeight="1" x14ac:dyDescent="0.15">
      <c r="A738">
        <v>3</v>
      </c>
      <c r="B738" s="10"/>
      <c r="C738" s="12" t="s">
        <v>1015</v>
      </c>
      <c r="D738" s="13" t="s">
        <v>502</v>
      </c>
      <c r="E738" s="14"/>
      <c r="F738" s="14"/>
      <c r="G738" s="14"/>
      <c r="H738" s="14"/>
      <c r="I738" s="14"/>
      <c r="J738" s="14" t="s">
        <v>906</v>
      </c>
      <c r="K738" s="14"/>
      <c r="L738" s="14"/>
      <c r="M738" s="14"/>
      <c r="N738" s="15"/>
    </row>
    <row r="739" spans="1:14" ht="37.5" customHeight="1" x14ac:dyDescent="0.15">
      <c r="A739">
        <v>3</v>
      </c>
      <c r="B739" s="10" t="s">
        <v>5225</v>
      </c>
      <c r="C739" s="11" t="s">
        <v>614</v>
      </c>
      <c r="D739" s="16" t="str">
        <f>MID(B739,1,1)</f>
        <v>犬</v>
      </c>
      <c r="E739" s="17" t="str">
        <f>MID(B739,2,1)</f>
        <v>が</v>
      </c>
      <c r="F739" s="17" t="str">
        <f>MID(B739,3,1)</f>
        <v>ネ</v>
      </c>
      <c r="G739" s="17" t="str">
        <f>MID(B739,4,1)</f>
        <v>コ</v>
      </c>
      <c r="H739" s="17" t="str">
        <f>MID(B739,5,1)</f>
        <v>を</v>
      </c>
      <c r="I739" s="17" t="str">
        <f>MID(B739,6,1)</f>
        <v>追</v>
      </c>
      <c r="J739" s="17" t="str">
        <f>MID(B739,7,1)</f>
        <v>い</v>
      </c>
      <c r="K739" s="17" t="str">
        <f>MID(B739,8,1)</f>
        <v>か</v>
      </c>
      <c r="L739" s="17" t="str">
        <f>MID(B739,9,1)</f>
        <v>け</v>
      </c>
      <c r="M739" s="17" t="str">
        <f>MID(B739,10,1)</f>
        <v>る</v>
      </c>
      <c r="N739" s="18" t="str">
        <f>MID(B739,11,1)</f>
        <v/>
      </c>
    </row>
    <row r="740" spans="1:14" ht="37.5" customHeight="1" x14ac:dyDescent="0.15">
      <c r="A740">
        <v>3</v>
      </c>
      <c r="B740" s="10" t="s">
        <v>2242</v>
      </c>
      <c r="C740" s="12" t="s">
        <v>1905</v>
      </c>
      <c r="D740" s="13" t="s">
        <v>2400</v>
      </c>
      <c r="E740" s="14"/>
      <c r="F740" s="14"/>
      <c r="G740" s="14"/>
      <c r="H740" s="14"/>
      <c r="I740" s="14" t="s">
        <v>171</v>
      </c>
      <c r="J740" s="14"/>
      <c r="K740" s="14"/>
      <c r="L740" s="14"/>
      <c r="M740" s="14"/>
      <c r="N740" s="15"/>
    </row>
    <row r="741" spans="1:14" ht="37.5" customHeight="1" x14ac:dyDescent="0.15">
      <c r="A741">
        <v>3</v>
      </c>
      <c r="B741" s="10" t="s">
        <v>5226</v>
      </c>
      <c r="C741" s="11" t="s">
        <v>655</v>
      </c>
      <c r="D741" s="16" t="str">
        <f>MID(B741,1,1)</f>
        <v>ど</v>
      </c>
      <c r="E741" s="17" t="str">
        <f>MID(B741,2,1)</f>
        <v>っ</v>
      </c>
      <c r="F741" s="17" t="str">
        <f>MID(B741,3,1)</f>
        <v>し</v>
      </c>
      <c r="G741" s="17" t="str">
        <f>MID(B741,4,1)</f>
        <v>り</v>
      </c>
      <c r="H741" s="17" t="str">
        <f>MID(B741,5,1)</f>
        <v>、</v>
      </c>
      <c r="I741" s="17" t="str">
        <f>MID(B741,6,1)</f>
        <v>あ</v>
      </c>
      <c r="J741" s="17" t="str">
        <f>MID(B741,7,1)</f>
        <v>ん</v>
      </c>
      <c r="K741" s="17" t="str">
        <f>MID(B741,8,1)</f>
        <v>定</v>
      </c>
      <c r="L741" s="17" t="str">
        <f>MID(B741,9,1)</f>
        <v>し</v>
      </c>
      <c r="M741" s="17" t="str">
        <f>MID(B741,10,1)</f>
        <v>た</v>
      </c>
      <c r="N741" s="18" t="str">
        <f>MID(B741,11,1)</f>
        <v>形</v>
      </c>
    </row>
    <row r="742" spans="1:14" ht="37.5" customHeight="1" x14ac:dyDescent="0.15">
      <c r="A742">
        <v>3</v>
      </c>
      <c r="B742" s="10"/>
      <c r="C742" s="12" t="s">
        <v>1906</v>
      </c>
      <c r="D742" s="13"/>
      <c r="E742" s="14"/>
      <c r="F742" s="14"/>
      <c r="G742" s="14"/>
      <c r="H742" s="14"/>
      <c r="I742" s="14"/>
      <c r="J742" s="14"/>
      <c r="K742" s="14" t="s">
        <v>907</v>
      </c>
      <c r="L742" s="14"/>
      <c r="M742" s="14"/>
      <c r="N742" s="15" t="s">
        <v>908</v>
      </c>
    </row>
    <row r="743" spans="1:14" ht="37.5" customHeight="1" x14ac:dyDescent="0.15">
      <c r="A743">
        <v>3</v>
      </c>
      <c r="B743" s="10" t="s">
        <v>5227</v>
      </c>
      <c r="C743" s="11" t="s">
        <v>656</v>
      </c>
      <c r="D743" s="16" t="str">
        <f>MID(B743,1,1)</f>
        <v>学</v>
      </c>
      <c r="E743" s="17" t="str">
        <f>MID(B743,2,1)</f>
        <v>校</v>
      </c>
      <c r="F743" s="17" t="str">
        <f>MID(B743,3,1)</f>
        <v>の</v>
      </c>
      <c r="G743" s="17" t="str">
        <f>MID(B743,4,1)</f>
        <v>中</v>
      </c>
      <c r="H743" s="17" t="str">
        <f>MID(B743,5,1)</f>
        <v>庭</v>
      </c>
      <c r="I743" s="17" t="str">
        <f>MID(B743,6,1)</f>
        <v>に</v>
      </c>
      <c r="J743" s="17" t="str">
        <f>MID(B743,7,1)</f>
        <v>花</v>
      </c>
      <c r="K743" s="17" t="str">
        <f>MID(B743,8,1)</f>
        <v>を</v>
      </c>
      <c r="L743" s="17" t="str">
        <f>MID(B743,9,1)</f>
        <v>う</v>
      </c>
      <c r="M743" s="17" t="str">
        <f>MID(B743,10,1)</f>
        <v>え</v>
      </c>
      <c r="N743" s="18" t="str">
        <f>MID(B743,11,1)</f>
        <v>る</v>
      </c>
    </row>
    <row r="744" spans="1:14" ht="37.5" customHeight="1" x14ac:dyDescent="0.15">
      <c r="A744">
        <v>3</v>
      </c>
      <c r="B744" s="10"/>
      <c r="C744" s="12" t="s">
        <v>1907</v>
      </c>
      <c r="D744" s="13" t="s">
        <v>2111</v>
      </c>
      <c r="E744" s="14" t="s">
        <v>5251</v>
      </c>
      <c r="F744" s="14"/>
      <c r="G744" s="14" t="s">
        <v>909</v>
      </c>
      <c r="H744" s="14" t="s">
        <v>5266</v>
      </c>
      <c r="I744" s="14"/>
      <c r="J744" s="14" t="s">
        <v>5278</v>
      </c>
      <c r="K744" s="14"/>
      <c r="L744" s="14"/>
      <c r="M744" s="14"/>
      <c r="N744" s="15"/>
    </row>
    <row r="745" spans="1:14" ht="37.5" customHeight="1" x14ac:dyDescent="0.15">
      <c r="A745">
        <v>3</v>
      </c>
      <c r="B745" s="10" t="s">
        <v>911</v>
      </c>
      <c r="C745" s="11" t="s">
        <v>657</v>
      </c>
      <c r="D745" s="16" t="str">
        <f>MID(B745,1,1)</f>
        <v>口</v>
      </c>
      <c r="E745" s="17" t="str">
        <f>MID(B745,2,1)</f>
        <v>を</v>
      </c>
      <c r="F745" s="17" t="str">
        <f>MID(B745,3,1)</f>
        <v>す</v>
      </c>
      <c r="G745" s="17" t="str">
        <f>MID(B745,4,1)</f>
        <v>ぼ</v>
      </c>
      <c r="H745" s="17" t="str">
        <f>MID(B745,5,1)</f>
        <v>め</v>
      </c>
      <c r="I745" s="17" t="str">
        <f>MID(B745,6,1)</f>
        <v>て</v>
      </c>
      <c r="J745" s="17" t="str">
        <f>MID(B745,7,1)</f>
        <v>口</v>
      </c>
      <c r="K745" s="17" t="str">
        <f>MID(B745,8,1)</f>
        <v>笛</v>
      </c>
      <c r="L745" s="17" t="str">
        <f>MID(B745,9,1)</f>
        <v>を</v>
      </c>
      <c r="M745" s="17" t="str">
        <f>MID(B745,10,1)</f>
        <v>ふ</v>
      </c>
      <c r="N745" s="18" t="str">
        <f>MID(B745,11,1)</f>
        <v>く</v>
      </c>
    </row>
    <row r="746" spans="1:14" ht="37.5" customHeight="1" x14ac:dyDescent="0.15">
      <c r="A746">
        <v>3</v>
      </c>
      <c r="B746" s="10"/>
      <c r="C746" s="12" t="s">
        <v>3019</v>
      </c>
      <c r="D746" s="13" t="s">
        <v>5244</v>
      </c>
      <c r="E746" s="14"/>
      <c r="F746" s="14"/>
      <c r="G746" s="14"/>
      <c r="H746" s="14"/>
      <c r="I746" s="14"/>
      <c r="J746" s="14" t="s">
        <v>912</v>
      </c>
      <c r="K746" s="14" t="s">
        <v>5283</v>
      </c>
      <c r="L746" s="14"/>
      <c r="M746" s="14"/>
      <c r="N746" s="15"/>
    </row>
    <row r="747" spans="1:14" ht="37.5" customHeight="1" x14ac:dyDescent="0.15">
      <c r="A747">
        <v>3</v>
      </c>
      <c r="B747" s="10" t="s">
        <v>913</v>
      </c>
      <c r="C747" s="11" t="s">
        <v>66</v>
      </c>
      <c r="D747" s="16" t="str">
        <f>MID(B747,1,1)</f>
        <v>鉄</v>
      </c>
      <c r="E747" s="17" t="str">
        <f>MID(B747,2,1)</f>
        <v>ぼ</v>
      </c>
      <c r="F747" s="17" t="str">
        <f>MID(B747,3,1)</f>
        <v>う</v>
      </c>
      <c r="G747" s="17" t="str">
        <f>MID(B747,4,1)</f>
        <v>で</v>
      </c>
      <c r="H747" s="17" t="str">
        <f>MID(B747,5,1)</f>
        <v>さ</v>
      </c>
      <c r="I747" s="17" t="str">
        <f>MID(B747,6,1)</f>
        <v>か</v>
      </c>
      <c r="J747" s="17" t="str">
        <f>MID(B747,7,1)</f>
        <v>上</v>
      </c>
      <c r="K747" s="17" t="str">
        <f>MID(B747,8,1)</f>
        <v>が</v>
      </c>
      <c r="L747" s="17" t="str">
        <f>MID(B747,9,1)</f>
        <v>り</v>
      </c>
      <c r="M747" s="17" t="str">
        <f>MID(B747,10,1)</f>
        <v/>
      </c>
      <c r="N747" s="18" t="str">
        <f>MID(B747,11,1)</f>
        <v/>
      </c>
    </row>
    <row r="748" spans="1:14" ht="37.5" customHeight="1" x14ac:dyDescent="0.15">
      <c r="A748">
        <v>3</v>
      </c>
      <c r="B748" s="10"/>
      <c r="C748" s="12" t="s">
        <v>1908</v>
      </c>
      <c r="D748" s="13" t="s">
        <v>5245</v>
      </c>
      <c r="E748" s="14"/>
      <c r="F748" s="14"/>
      <c r="G748" s="14"/>
      <c r="H748" s="14"/>
      <c r="I748" s="14"/>
      <c r="J748" s="14" t="s">
        <v>303</v>
      </c>
      <c r="K748" s="14"/>
      <c r="L748" s="14"/>
      <c r="M748" s="14"/>
      <c r="N748" s="15"/>
    </row>
    <row r="749" spans="1:14" ht="37.5" customHeight="1" x14ac:dyDescent="0.15">
      <c r="A749">
        <v>3</v>
      </c>
      <c r="B749" s="10" t="s">
        <v>914</v>
      </c>
      <c r="C749" s="11" t="s">
        <v>658</v>
      </c>
      <c r="D749" s="16" t="str">
        <f>MID(B749,1,1)</f>
        <v>自</v>
      </c>
      <c r="E749" s="17" t="str">
        <f>MID(B749,2,1)</f>
        <v>転</v>
      </c>
      <c r="F749" s="17" t="str">
        <f>MID(B749,3,1)</f>
        <v>車</v>
      </c>
      <c r="G749" s="17" t="str">
        <f>MID(B749,4,1)</f>
        <v>の</v>
      </c>
      <c r="H749" s="17" t="str">
        <f>MID(B749,5,1)</f>
        <v>ペ</v>
      </c>
      <c r="I749" s="17" t="str">
        <f>MID(B749,6,1)</f>
        <v>ダ</v>
      </c>
      <c r="J749" s="17" t="str">
        <f>MID(B749,7,1)</f>
        <v>ル</v>
      </c>
      <c r="K749" s="17" t="str">
        <f>MID(B749,8,1)</f>
        <v>を</v>
      </c>
      <c r="L749" s="17" t="str">
        <f>MID(B749,9,1)</f>
        <v>こ</v>
      </c>
      <c r="M749" s="17" t="str">
        <f>MID(B749,10,1)</f>
        <v>ぐ</v>
      </c>
      <c r="N749" s="18" t="str">
        <f>MID(B749,11,1)</f>
        <v/>
      </c>
    </row>
    <row r="750" spans="1:14" ht="37.5" customHeight="1" x14ac:dyDescent="0.15">
      <c r="A750">
        <v>3</v>
      </c>
      <c r="B750" s="10"/>
      <c r="C750" s="12" t="s">
        <v>1909</v>
      </c>
      <c r="D750" s="13" t="s">
        <v>5238</v>
      </c>
      <c r="E750" s="14" t="s">
        <v>904</v>
      </c>
      <c r="F750" s="14" t="s">
        <v>5257</v>
      </c>
      <c r="G750" s="14"/>
      <c r="H750" s="14"/>
      <c r="I750" s="14"/>
      <c r="J750" s="14"/>
      <c r="K750" s="14"/>
      <c r="L750" s="14"/>
      <c r="M750" s="14"/>
      <c r="N750" s="15"/>
    </row>
    <row r="751" spans="1:14" ht="37.5" customHeight="1" x14ac:dyDescent="0.15">
      <c r="A751">
        <v>3</v>
      </c>
      <c r="B751" s="10" t="s">
        <v>915</v>
      </c>
      <c r="C751" s="11" t="s">
        <v>659</v>
      </c>
      <c r="D751" s="16" t="str">
        <f>MID(B751,1,1)</f>
        <v>東</v>
      </c>
      <c r="E751" s="17" t="str">
        <f>MID(B751,2,1)</f>
        <v>京</v>
      </c>
      <c r="F751" s="17" t="str">
        <f>MID(B751,3,1)</f>
        <v>は</v>
      </c>
      <c r="G751" s="17" t="str">
        <f>MID(B751,4,1)</f>
        <v>都</v>
      </c>
      <c r="H751" s="17" t="str">
        <f>MID(B751,5,1)</f>
        <v>会</v>
      </c>
      <c r="I751" s="17" t="str">
        <f>MID(B751,6,1)</f>
        <v>で</v>
      </c>
      <c r="J751" s="17" t="str">
        <f>MID(B751,7,1)</f>
        <v>す</v>
      </c>
      <c r="K751" s="17" t="str">
        <f>MID(B751,8,1)</f>
        <v/>
      </c>
      <c r="L751" s="17" t="str">
        <f>MID(B751,9,1)</f>
        <v/>
      </c>
      <c r="M751" s="17" t="str">
        <f>MID(B751,10,1)</f>
        <v/>
      </c>
      <c r="N751" s="18" t="str">
        <f>MID(B751,11,1)</f>
        <v/>
      </c>
    </row>
    <row r="752" spans="1:14" ht="37.5" customHeight="1" x14ac:dyDescent="0.15">
      <c r="A752">
        <v>3</v>
      </c>
      <c r="B752" s="10"/>
      <c r="C752" s="12" t="s">
        <v>1910</v>
      </c>
      <c r="D752" s="13" t="s">
        <v>5246</v>
      </c>
      <c r="E752" s="14" t="s">
        <v>2416</v>
      </c>
      <c r="F752" s="14"/>
      <c r="G752" s="14" t="s">
        <v>317</v>
      </c>
      <c r="H752" s="14" t="s">
        <v>5267</v>
      </c>
      <c r="I752" s="14"/>
      <c r="J752" s="14"/>
      <c r="K752" s="14"/>
      <c r="L752" s="14"/>
      <c r="M752" s="14"/>
      <c r="N752" s="15"/>
    </row>
    <row r="753" spans="1:14" ht="37.5" customHeight="1" x14ac:dyDescent="0.15">
      <c r="A753">
        <v>3</v>
      </c>
      <c r="B753" s="10" t="s">
        <v>916</v>
      </c>
      <c r="C753" s="11" t="s">
        <v>149</v>
      </c>
      <c r="D753" s="16" t="str">
        <f>MID(B753,1,1)</f>
        <v>水</v>
      </c>
      <c r="E753" s="17" t="str">
        <f>MID(B753,2,1)</f>
        <v>の</v>
      </c>
      <c r="F753" s="17" t="str">
        <f>MID(B753,3,1)</f>
        <v>お</v>
      </c>
      <c r="G753" s="17" t="str">
        <f>MID(B753,4,1)</f>
        <v>ん</v>
      </c>
      <c r="H753" s="17" t="str">
        <f>MID(B753,5,1)</f>
        <v>度</v>
      </c>
      <c r="I753" s="17" t="str">
        <f>MID(B753,6,1)</f>
        <v>を</v>
      </c>
      <c r="J753" s="17" t="str">
        <f>MID(B753,7,1)</f>
        <v>計</v>
      </c>
      <c r="K753" s="17" t="str">
        <f>MID(B753,8,1)</f>
        <v>る</v>
      </c>
      <c r="L753" s="17" t="str">
        <f>MID(B753,9,1)</f>
        <v/>
      </c>
      <c r="M753" s="17" t="str">
        <f>MID(B753,10,1)</f>
        <v/>
      </c>
      <c r="N753" s="18" t="str">
        <f>MID(B753,11,1)</f>
        <v/>
      </c>
    </row>
    <row r="754" spans="1:14" ht="37.5" customHeight="1" x14ac:dyDescent="0.15">
      <c r="A754">
        <v>3</v>
      </c>
      <c r="B754" s="10"/>
      <c r="C754" s="12" t="s">
        <v>1911</v>
      </c>
      <c r="D754" s="13" t="s">
        <v>5247</v>
      </c>
      <c r="E754" s="14"/>
      <c r="F754" s="14"/>
      <c r="G754" s="14"/>
      <c r="H754" s="14" t="s">
        <v>205</v>
      </c>
      <c r="I754" s="14"/>
      <c r="J754" s="14" t="s">
        <v>917</v>
      </c>
      <c r="K754" s="14"/>
      <c r="L754" s="14"/>
      <c r="M754" s="14"/>
      <c r="N754" s="15"/>
    </row>
    <row r="755" spans="1:14" ht="37.5" customHeight="1" x14ac:dyDescent="0.15">
      <c r="A755">
        <v>3</v>
      </c>
      <c r="B755" s="10" t="s">
        <v>918</v>
      </c>
      <c r="C755" s="11" t="s">
        <v>63</v>
      </c>
      <c r="D755" s="16" t="str">
        <f>MID(B755,1,1)</f>
        <v>ボ</v>
      </c>
      <c r="E755" s="17" t="str">
        <f>MID(B755,2,1)</f>
        <v>ー</v>
      </c>
      <c r="F755" s="17" t="str">
        <f>MID(B755,3,1)</f>
        <v>ル</v>
      </c>
      <c r="G755" s="17" t="str">
        <f>MID(B755,4,1)</f>
        <v>を</v>
      </c>
      <c r="H755" s="17" t="str">
        <f>MID(B755,5,1)</f>
        <v>遠</v>
      </c>
      <c r="I755" s="17" t="str">
        <f>MID(B755,6,1)</f>
        <v>く</v>
      </c>
      <c r="J755" s="17" t="str">
        <f>MID(B755,7,1)</f>
        <v>に</v>
      </c>
      <c r="K755" s="17" t="str">
        <f>MID(B755,8,1)</f>
        <v>投</v>
      </c>
      <c r="L755" s="17" t="str">
        <f>MID(B755,9,1)</f>
        <v>げ</v>
      </c>
      <c r="M755" s="17" t="str">
        <f>MID(B755,10,1)</f>
        <v>る</v>
      </c>
      <c r="N755" s="18" t="str">
        <f>MID(B755,11,1)</f>
        <v/>
      </c>
    </row>
    <row r="756" spans="1:14" ht="37.5" customHeight="1" x14ac:dyDescent="0.15">
      <c r="A756">
        <v>3</v>
      </c>
      <c r="B756" s="10"/>
      <c r="C756" s="12" t="s">
        <v>1912</v>
      </c>
      <c r="D756" s="13"/>
      <c r="E756" s="14"/>
      <c r="F756" s="14"/>
      <c r="G756" s="14"/>
      <c r="H756" s="14" t="s">
        <v>5268</v>
      </c>
      <c r="I756" s="14"/>
      <c r="J756" s="14"/>
      <c r="K756" s="14" t="s">
        <v>588</v>
      </c>
      <c r="L756" s="14"/>
      <c r="M756" s="14"/>
      <c r="N756" s="15"/>
    </row>
    <row r="757" spans="1:14" ht="37.5" customHeight="1" x14ac:dyDescent="0.15">
      <c r="A757">
        <v>3</v>
      </c>
      <c r="B757" s="10" t="s">
        <v>5228</v>
      </c>
      <c r="C757" s="11" t="s">
        <v>1079</v>
      </c>
      <c r="D757" s="16" t="str">
        <f>MID(B757,1,1)</f>
        <v>せ</v>
      </c>
      <c r="E757" s="17" t="str">
        <f>MID(B757,2,1)</f>
        <v>つ</v>
      </c>
      <c r="F757" s="17" t="str">
        <f>MID(B757,3,1)</f>
        <v>分</v>
      </c>
      <c r="G757" s="17" t="str">
        <f>MID(B757,4,1)</f>
        <v>の</v>
      </c>
      <c r="H757" s="17" t="str">
        <f>MID(B757,5,1)</f>
        <v>豆</v>
      </c>
      <c r="I757" s="17" t="str">
        <f>MID(B757,6,1)</f>
        <v>ま</v>
      </c>
      <c r="J757" s="17" t="str">
        <f>MID(B757,7,1)</f>
        <v>き</v>
      </c>
      <c r="K757" s="17" t="str">
        <f>MID(B757,8,1)</f>
        <v/>
      </c>
      <c r="L757" s="17" t="str">
        <f>MID(B757,9,1)</f>
        <v/>
      </c>
      <c r="M757" s="17" t="str">
        <f>MID(B757,10,1)</f>
        <v/>
      </c>
      <c r="N757" s="18" t="str">
        <f>MID(B757,11,1)</f>
        <v/>
      </c>
    </row>
    <row r="758" spans="1:14" ht="37.5" customHeight="1" x14ac:dyDescent="0.15">
      <c r="A758">
        <v>3</v>
      </c>
      <c r="B758" s="10"/>
      <c r="C758" s="12" t="s">
        <v>1484</v>
      </c>
      <c r="D758" s="13"/>
      <c r="E758" s="14"/>
      <c r="F758" s="14" t="s">
        <v>2314</v>
      </c>
      <c r="G758" s="14"/>
      <c r="H758" s="14" t="s">
        <v>919</v>
      </c>
      <c r="I758" s="14"/>
      <c r="J758" s="14"/>
      <c r="K758" s="14"/>
      <c r="L758" s="14"/>
      <c r="M758" s="14"/>
      <c r="N758" s="15"/>
    </row>
    <row r="759" spans="1:14" ht="37.5" customHeight="1" x14ac:dyDescent="0.15">
      <c r="A759">
        <v>3</v>
      </c>
      <c r="B759" s="10" t="s">
        <v>920</v>
      </c>
      <c r="C759" s="11" t="s">
        <v>1080</v>
      </c>
      <c r="D759" s="16" t="str">
        <f>MID(B759,1,1)</f>
        <v>た</v>
      </c>
      <c r="E759" s="17" t="str">
        <f>MID(B759,2,1)</f>
        <v>か</v>
      </c>
      <c r="F759" s="17" t="str">
        <f>MID(B759,3,1)</f>
        <v>ら</v>
      </c>
      <c r="G759" s="17" t="str">
        <f>MID(B759,4,1)</f>
        <v>島</v>
      </c>
      <c r="H759" s="17" t="str">
        <f>MID(B759,5,1)</f>
        <v>に</v>
      </c>
      <c r="I759" s="17" t="str">
        <f>MID(B759,6,1)</f>
        <v>上</v>
      </c>
      <c r="J759" s="17" t="str">
        <f>MID(B759,7,1)</f>
        <v>り</v>
      </c>
      <c r="K759" s="17" t="str">
        <f>MID(B759,8,1)</f>
        <v>く</v>
      </c>
      <c r="L759" s="17" t="str">
        <f>MID(B759,9,1)</f>
        <v>す</v>
      </c>
      <c r="M759" s="17" t="str">
        <f>MID(B759,10,1)</f>
        <v>る</v>
      </c>
      <c r="N759" s="18" t="str">
        <f>MID(B759,11,1)</f>
        <v/>
      </c>
    </row>
    <row r="760" spans="1:14" ht="37.5" customHeight="1" x14ac:dyDescent="0.15">
      <c r="A760">
        <v>3</v>
      </c>
      <c r="B760" s="10"/>
      <c r="C760" s="12" t="s">
        <v>1913</v>
      </c>
      <c r="D760" s="13"/>
      <c r="E760" s="14"/>
      <c r="F760" s="14"/>
      <c r="G760" s="14" t="s">
        <v>5262</v>
      </c>
      <c r="H760" s="14"/>
      <c r="I760" s="14" t="s">
        <v>5272</v>
      </c>
      <c r="J760" s="14"/>
      <c r="K760" s="14"/>
      <c r="L760" s="14"/>
      <c r="M760" s="14"/>
      <c r="N760" s="15"/>
    </row>
    <row r="761" spans="1:14" ht="37.5" customHeight="1" x14ac:dyDescent="0.15">
      <c r="A761">
        <v>3</v>
      </c>
      <c r="B761" s="10" t="s">
        <v>921</v>
      </c>
      <c r="C761" s="11" t="s">
        <v>1081</v>
      </c>
      <c r="D761" s="16" t="str">
        <f>MID(B761,1,1)</f>
        <v>あ</v>
      </c>
      <c r="E761" s="17" t="str">
        <f>MID(B761,2,1)</f>
        <v>つ</v>
      </c>
      <c r="F761" s="17" t="str">
        <f>MID(B761,3,1)</f>
        <v>い</v>
      </c>
      <c r="G761" s="17" t="str">
        <f>MID(B761,4,1)</f>
        <v>お</v>
      </c>
      <c r="H761" s="17" t="str">
        <f>MID(B761,5,1)</f>
        <v>湯</v>
      </c>
      <c r="I761" s="17" t="str">
        <f>MID(B761,6,1)</f>
        <v>を</v>
      </c>
      <c r="J761" s="17" t="str">
        <f>MID(B761,7,1)</f>
        <v>わ</v>
      </c>
      <c r="K761" s="17" t="str">
        <f>MID(B761,8,1)</f>
        <v>か</v>
      </c>
      <c r="L761" s="17" t="str">
        <f>MID(B761,9,1)</f>
        <v>す</v>
      </c>
      <c r="M761" s="17" t="str">
        <f>MID(B761,10,1)</f>
        <v/>
      </c>
      <c r="N761" s="18" t="str">
        <f>MID(B761,11,1)</f>
        <v/>
      </c>
    </row>
    <row r="762" spans="1:14" ht="37.5" customHeight="1" x14ac:dyDescent="0.15">
      <c r="A762">
        <v>3</v>
      </c>
      <c r="B762" s="10"/>
      <c r="C762" s="12" t="s">
        <v>3018</v>
      </c>
      <c r="D762" s="13"/>
      <c r="E762" s="14"/>
      <c r="F762" s="14"/>
      <c r="G762" s="14"/>
      <c r="H762" s="14" t="s">
        <v>922</v>
      </c>
      <c r="I762" s="14"/>
      <c r="J762" s="14"/>
      <c r="K762" s="14"/>
      <c r="L762" s="14"/>
      <c r="M762" s="14"/>
      <c r="N762" s="15"/>
    </row>
    <row r="763" spans="1:14" ht="37.5" customHeight="1" x14ac:dyDescent="0.15">
      <c r="A763">
        <v>3</v>
      </c>
      <c r="B763" s="10" t="s">
        <v>923</v>
      </c>
      <c r="C763" s="11" t="s">
        <v>1648</v>
      </c>
      <c r="D763" s="16" t="str">
        <f>MID(B763,1,1)</f>
        <v>お</v>
      </c>
      <c r="E763" s="17" t="str">
        <f>MID(B763,2,1)</f>
        <v>話</v>
      </c>
      <c r="F763" s="17" t="str">
        <f>MID(B763,3,1)</f>
        <v>の</v>
      </c>
      <c r="G763" s="17" t="str">
        <f>MID(B763,4,1)</f>
        <v>登</v>
      </c>
      <c r="H763" s="17" t="str">
        <f>MID(B763,5,1)</f>
        <v>場</v>
      </c>
      <c r="I763" s="17" t="str">
        <f>MID(B763,6,1)</f>
        <v>人</v>
      </c>
      <c r="J763" s="17" t="str">
        <f>MID(B763,7,1)</f>
        <v>ぶ</v>
      </c>
      <c r="K763" s="17" t="str">
        <f>MID(B763,8,1)</f>
        <v>つ</v>
      </c>
      <c r="L763" s="17" t="str">
        <f>MID(B763,9,1)</f>
        <v/>
      </c>
      <c r="M763" s="17" t="str">
        <f>MID(B763,10,1)</f>
        <v/>
      </c>
      <c r="N763" s="18" t="str">
        <f>MID(B763,11,1)</f>
        <v/>
      </c>
    </row>
    <row r="764" spans="1:14" ht="37.5" customHeight="1" x14ac:dyDescent="0.15">
      <c r="A764">
        <v>3</v>
      </c>
      <c r="B764" s="10"/>
      <c r="C764" s="12" t="s">
        <v>1914</v>
      </c>
      <c r="D764" s="13"/>
      <c r="E764" s="14" t="s">
        <v>501</v>
      </c>
      <c r="F764" s="14"/>
      <c r="G764" s="14" t="s">
        <v>243</v>
      </c>
      <c r="H764" s="14" t="s">
        <v>710</v>
      </c>
      <c r="I764" s="14" t="s">
        <v>5273</v>
      </c>
      <c r="J764" s="14"/>
      <c r="K764" s="14"/>
      <c r="L764" s="14"/>
      <c r="M764" s="14"/>
      <c r="N764" s="15"/>
    </row>
    <row r="765" spans="1:14" ht="37.5" customHeight="1" x14ac:dyDescent="0.15">
      <c r="A765">
        <v>3</v>
      </c>
      <c r="B765" s="10" t="s">
        <v>925</v>
      </c>
      <c r="C765" s="11" t="s">
        <v>1082</v>
      </c>
      <c r="D765" s="16" t="str">
        <f>MID(B765,1,1)</f>
        <v>く</v>
      </c>
      <c r="E765" s="17" t="str">
        <f>MID(B765,2,1)</f>
        <v>じ</v>
      </c>
      <c r="F765" s="17" t="str">
        <f>MID(B765,3,1)</f>
        <v>引</v>
      </c>
      <c r="G765" s="17" t="str">
        <f>MID(B765,4,1)</f>
        <v>き</v>
      </c>
      <c r="H765" s="17" t="str">
        <f>MID(B765,5,1)</f>
        <v>で</v>
      </c>
      <c r="I765" s="17" t="str">
        <f>MID(B765,6,1)</f>
        <v>一</v>
      </c>
      <c r="J765" s="17" t="str">
        <f>MID(B765,7,1)</f>
        <v>等</v>
      </c>
      <c r="K765" s="17" t="str">
        <f>MID(B765,8,1)</f>
        <v>し</v>
      </c>
      <c r="L765" s="17" t="str">
        <f>MID(B765,9,1)</f>
        <v>ょ</v>
      </c>
      <c r="M765" s="17" t="str">
        <f>MID(B765,10,1)</f>
        <v>う</v>
      </c>
      <c r="N765" s="18" t="str">
        <f>MID(B765,11,1)</f>
        <v/>
      </c>
    </row>
    <row r="766" spans="1:14" ht="37.5" customHeight="1" x14ac:dyDescent="0.15">
      <c r="A766">
        <v>3</v>
      </c>
      <c r="B766" s="10"/>
      <c r="C766" s="12" t="s">
        <v>1915</v>
      </c>
      <c r="D766" s="13"/>
      <c r="E766" s="14"/>
      <c r="F766" s="14" t="s">
        <v>5258</v>
      </c>
      <c r="G766" s="14"/>
      <c r="H766" s="14"/>
      <c r="I766" s="14" t="s">
        <v>5270</v>
      </c>
      <c r="J766" s="14" t="s">
        <v>243</v>
      </c>
      <c r="K766" s="14"/>
      <c r="L766" s="14"/>
      <c r="M766" s="14"/>
      <c r="N766" s="15"/>
    </row>
    <row r="767" spans="1:14" ht="37.5" customHeight="1" x14ac:dyDescent="0.15">
      <c r="A767">
        <v>3</v>
      </c>
      <c r="B767" s="10" t="s">
        <v>5229</v>
      </c>
      <c r="C767" s="11" t="s">
        <v>541</v>
      </c>
      <c r="D767" s="16" t="str">
        <f>MID(B767,1,1)</f>
        <v>動</v>
      </c>
      <c r="E767" s="17" t="str">
        <f>MID(B767,2,1)</f>
        <v>ぶ</v>
      </c>
      <c r="F767" s="17" t="str">
        <f>MID(B767,3,1)</f>
        <v>つ</v>
      </c>
      <c r="G767" s="17" t="str">
        <f>MID(B767,4,1)</f>
        <v>園</v>
      </c>
      <c r="H767" s="17" t="str">
        <f>MID(B767,5,1)</f>
        <v>に</v>
      </c>
      <c r="I767" s="17" t="str">
        <f>MID(B767,6,1)</f>
        <v>行</v>
      </c>
      <c r="J767" s="17" t="str">
        <f>MID(B767,7,1)</f>
        <v>く</v>
      </c>
      <c r="K767" s="17" t="str">
        <f>MID(B767,8,1)</f>
        <v/>
      </c>
      <c r="L767" s="17" t="str">
        <f>MID(B767,9,1)</f>
        <v/>
      </c>
      <c r="M767" s="17" t="str">
        <f>MID(B767,10,1)</f>
        <v/>
      </c>
      <c r="N767" s="18" t="str">
        <f>MID(B767,11,1)</f>
        <v/>
      </c>
    </row>
    <row r="768" spans="1:14" ht="37.5" customHeight="1" x14ac:dyDescent="0.15">
      <c r="A768">
        <v>3</v>
      </c>
      <c r="B768" s="10"/>
      <c r="C768" s="12" t="s">
        <v>1916</v>
      </c>
      <c r="D768" s="13" t="s">
        <v>926</v>
      </c>
      <c r="E768" s="14"/>
      <c r="F768" s="14"/>
      <c r="G768" s="14" t="s">
        <v>5263</v>
      </c>
      <c r="H768" s="14"/>
      <c r="I768" s="14" t="s">
        <v>283</v>
      </c>
      <c r="J768" s="14"/>
      <c r="K768" s="14"/>
      <c r="L768" s="14"/>
      <c r="M768" s="14"/>
      <c r="N768" s="15"/>
    </row>
    <row r="769" spans="1:14" ht="37.5" customHeight="1" x14ac:dyDescent="0.15">
      <c r="A769">
        <v>3</v>
      </c>
      <c r="B769" s="10" t="s">
        <v>927</v>
      </c>
      <c r="C769" s="11" t="s">
        <v>1083</v>
      </c>
      <c r="D769" s="16" t="str">
        <f>MID(B769,1,1)</f>
        <v>グ</v>
      </c>
      <c r="E769" s="17" t="str">
        <f>MID(B769,2,1)</f>
        <v>リ</v>
      </c>
      <c r="F769" s="17" t="str">
        <f>MID(B769,3,1)</f>
        <v>ム</v>
      </c>
      <c r="G769" s="17" t="str">
        <f>MID(B769,4,1)</f>
        <v>童</v>
      </c>
      <c r="H769" s="17" t="str">
        <f>MID(B769,5,1)</f>
        <v>話</v>
      </c>
      <c r="I769" s="17" t="str">
        <f>MID(B769,6,1)</f>
        <v>を</v>
      </c>
      <c r="J769" s="17" t="str">
        <f>MID(B769,7,1)</f>
        <v>読</v>
      </c>
      <c r="K769" s="17" t="str">
        <f>MID(B769,8,1)</f>
        <v>む</v>
      </c>
      <c r="L769" s="17" t="str">
        <f>MID(B769,9,1)</f>
        <v/>
      </c>
      <c r="M769" s="17" t="str">
        <f>MID(B769,10,1)</f>
        <v/>
      </c>
      <c r="N769" s="18" t="str">
        <f>MID(B769,11,1)</f>
        <v/>
      </c>
    </row>
    <row r="770" spans="1:14" ht="37.5" customHeight="1" x14ac:dyDescent="0.15">
      <c r="A770">
        <v>3</v>
      </c>
      <c r="B770" s="10"/>
      <c r="C770" s="12" t="s">
        <v>1917</v>
      </c>
      <c r="D770" s="13"/>
      <c r="E770" s="14"/>
      <c r="F770" s="14"/>
      <c r="G770" s="14" t="s">
        <v>926</v>
      </c>
      <c r="H770" s="14" t="s">
        <v>5269</v>
      </c>
      <c r="I770" s="14"/>
      <c r="J770" s="14" t="s">
        <v>252</v>
      </c>
      <c r="K770" s="14"/>
      <c r="L770" s="14"/>
      <c r="M770" s="14"/>
      <c r="N770" s="15"/>
    </row>
    <row r="771" spans="1:14" ht="37.5" customHeight="1" x14ac:dyDescent="0.15">
      <c r="A771">
        <v>3</v>
      </c>
      <c r="B771" s="10" t="s">
        <v>930</v>
      </c>
      <c r="C771" s="11" t="s">
        <v>2808</v>
      </c>
      <c r="D771" s="16" t="str">
        <f>MID(B771,1,1)</f>
        <v>米</v>
      </c>
      <c r="E771" s="17" t="str">
        <f>MID(B771,2,1)</f>
        <v>や</v>
      </c>
      <c r="F771" s="17" t="str">
        <f>MID(B771,3,1)</f>
        <v>野</v>
      </c>
      <c r="G771" s="17" t="str">
        <f>MID(B771,4,1)</f>
        <v>さ</v>
      </c>
      <c r="H771" s="17" t="str">
        <f>MID(B771,5,1)</f>
        <v>い</v>
      </c>
      <c r="I771" s="17" t="str">
        <f>MID(B771,6,1)</f>
        <v>は</v>
      </c>
      <c r="J771" s="17" t="str">
        <f>MID(B771,7,1)</f>
        <v>、</v>
      </c>
      <c r="K771" s="17" t="str">
        <f>MID(B771,8,1)</f>
        <v>農</v>
      </c>
      <c r="L771" s="17" t="str">
        <f>MID(B771,9,1)</f>
        <v>作</v>
      </c>
      <c r="M771" s="17" t="str">
        <f>MID(B771,10,1)</f>
        <v>も</v>
      </c>
      <c r="N771" s="18" t="str">
        <f>MID(B771,11,1)</f>
        <v>つ</v>
      </c>
    </row>
    <row r="772" spans="1:14" ht="37.5" customHeight="1" x14ac:dyDescent="0.15">
      <c r="A772">
        <v>3</v>
      </c>
      <c r="B772" s="10"/>
      <c r="C772" s="12" t="s">
        <v>1918</v>
      </c>
      <c r="D772" s="13" t="s">
        <v>5248</v>
      </c>
      <c r="E772" s="14"/>
      <c r="F772" s="14" t="s">
        <v>5259</v>
      </c>
      <c r="G772" s="14"/>
      <c r="H772" s="14"/>
      <c r="I772" s="14"/>
      <c r="J772" s="14"/>
      <c r="K772" s="14" t="s">
        <v>929</v>
      </c>
      <c r="L772" s="14" t="s">
        <v>311</v>
      </c>
      <c r="M772" s="14"/>
      <c r="N772" s="15"/>
    </row>
    <row r="773" spans="1:14" ht="37.5" customHeight="1" x14ac:dyDescent="0.15">
      <c r="A773">
        <v>3</v>
      </c>
      <c r="B773" s="10" t="s">
        <v>5230</v>
      </c>
      <c r="C773" s="11" t="s">
        <v>2809</v>
      </c>
      <c r="D773" s="16" t="str">
        <f>MID(B773,1,1)</f>
        <v>ち</v>
      </c>
      <c r="E773" s="17" t="str">
        <f>MID(B773,2,1)</f>
        <v>ょ</v>
      </c>
      <c r="F773" s="17" t="str">
        <f>MID(B773,3,1)</f>
        <v>う</v>
      </c>
      <c r="G773" s="17" t="str">
        <f>MID(B773,4,1)</f>
        <v>音</v>
      </c>
      <c r="H773" s="17" t="str">
        <f>MID(B773,5,1)</f>
        <v>波</v>
      </c>
      <c r="I773" s="17" t="str">
        <f>MID(B773,6,1)</f>
        <v>を</v>
      </c>
      <c r="J773" s="17" t="str">
        <f>MID(B773,7,1)</f>
        <v>出</v>
      </c>
      <c r="K773" s="17" t="str">
        <f>MID(B773,8,1)</f>
        <v>す</v>
      </c>
      <c r="L773" s="17" t="str">
        <f>MID(B773,9,1)</f>
        <v/>
      </c>
      <c r="M773" s="17" t="str">
        <f>MID(B773,10,1)</f>
        <v/>
      </c>
      <c r="N773" s="18" t="str">
        <f>MID(B773,11,1)</f>
        <v/>
      </c>
    </row>
    <row r="774" spans="1:14" ht="37.5" customHeight="1" x14ac:dyDescent="0.15">
      <c r="A774">
        <v>3</v>
      </c>
      <c r="B774" s="10"/>
      <c r="C774" s="12" t="s">
        <v>616</v>
      </c>
      <c r="D774" s="13"/>
      <c r="E774" s="14"/>
      <c r="F774" s="14"/>
      <c r="G774" s="14" t="s">
        <v>806</v>
      </c>
      <c r="H774" s="14" t="s">
        <v>931</v>
      </c>
      <c r="I774" s="14"/>
      <c r="J774" s="14" t="s">
        <v>932</v>
      </c>
      <c r="K774" s="14"/>
      <c r="L774" s="14"/>
      <c r="M774" s="14"/>
      <c r="N774" s="15"/>
    </row>
    <row r="775" spans="1:14" ht="37.5" customHeight="1" x14ac:dyDescent="0.15">
      <c r="A775">
        <v>3</v>
      </c>
      <c r="B775" s="10" t="s">
        <v>5231</v>
      </c>
      <c r="C775" s="11" t="s">
        <v>2810</v>
      </c>
      <c r="D775" s="16" t="str">
        <f>MID(B775,1,1)</f>
        <v>遠</v>
      </c>
      <c r="E775" s="17" t="str">
        <f>MID(B775,2,1)</f>
        <v>足</v>
      </c>
      <c r="F775" s="17" t="str">
        <f>MID(B775,3,1)</f>
        <v>の</v>
      </c>
      <c r="G775" s="17" t="str">
        <f>MID(B775,4,1)</f>
        <v>日</v>
      </c>
      <c r="H775" s="17" t="str">
        <f>MID(B775,5,1)</f>
        <v>の</v>
      </c>
      <c r="I775" s="17" t="str">
        <f>MID(B775,6,1)</f>
        <v>天</v>
      </c>
      <c r="J775" s="17" t="str">
        <f>MID(B775,7,1)</f>
        <v>気</v>
      </c>
      <c r="K775" s="17" t="str">
        <f>MID(B775,8,1)</f>
        <v>が</v>
      </c>
      <c r="L775" s="17" t="str">
        <f>MID(B775,9,1)</f>
        <v>心</v>
      </c>
      <c r="M775" s="17" t="str">
        <f>MID(B775,10,1)</f>
        <v>配</v>
      </c>
      <c r="N775" s="18" t="str">
        <f>MID(B775,11,1)</f>
        <v/>
      </c>
    </row>
    <row r="776" spans="1:14" ht="37.5" customHeight="1" x14ac:dyDescent="0.15">
      <c r="A776">
        <v>3</v>
      </c>
      <c r="B776" s="10"/>
      <c r="C776" s="12" t="s">
        <v>617</v>
      </c>
      <c r="D776" s="13" t="s">
        <v>111</v>
      </c>
      <c r="E776" s="14" t="s">
        <v>310</v>
      </c>
      <c r="F776" s="14"/>
      <c r="G776" s="14" t="s">
        <v>2308</v>
      </c>
      <c r="H776" s="14"/>
      <c r="I776" s="14" t="s">
        <v>904</v>
      </c>
      <c r="J776" s="14" t="s">
        <v>2631</v>
      </c>
      <c r="K776" s="14"/>
      <c r="L776" s="14" t="s">
        <v>5280</v>
      </c>
      <c r="M776" s="14" t="s">
        <v>933</v>
      </c>
      <c r="N776" s="15"/>
    </row>
    <row r="777" spans="1:14" ht="37.5" customHeight="1" x14ac:dyDescent="0.15">
      <c r="A777">
        <v>3</v>
      </c>
      <c r="B777" s="10" t="s">
        <v>2324</v>
      </c>
      <c r="C777" s="11" t="s">
        <v>2811</v>
      </c>
      <c r="D777" s="16" t="str">
        <f>MID(B777,1,1)</f>
        <v>２</v>
      </c>
      <c r="E777" s="17" t="str">
        <f>MID(B777,2,1)</f>
        <v>を</v>
      </c>
      <c r="F777" s="17" t="str">
        <f>MID(B777,3,1)</f>
        <v>か</v>
      </c>
      <c r="G777" s="17" t="str">
        <f>MID(B777,4,1)</f>
        <v>け</v>
      </c>
      <c r="H777" s="17" t="str">
        <f>MID(B777,5,1)</f>
        <v>る</v>
      </c>
      <c r="I777" s="17" t="str">
        <f>MID(B777,6,1)</f>
        <v>と</v>
      </c>
      <c r="J777" s="17" t="str">
        <f>MID(B777,7,1)</f>
        <v>二</v>
      </c>
      <c r="K777" s="17" t="str">
        <f>MID(B777,8,1)</f>
        <v>倍</v>
      </c>
      <c r="L777" s="17" t="str">
        <f>MID(B777,9,1)</f>
        <v>に</v>
      </c>
      <c r="M777" s="17" t="str">
        <f>MID(B777,10,1)</f>
        <v>な</v>
      </c>
      <c r="N777" s="18" t="str">
        <f>MID(B777,11,1)</f>
        <v>る</v>
      </c>
    </row>
    <row r="778" spans="1:14" ht="37.5" customHeight="1" x14ac:dyDescent="0.15">
      <c r="A778">
        <v>3</v>
      </c>
      <c r="B778" s="10"/>
      <c r="C778" s="12" t="s">
        <v>618</v>
      </c>
      <c r="D778" s="13"/>
      <c r="E778" s="14"/>
      <c r="F778" s="14"/>
      <c r="G778" s="14"/>
      <c r="H778" s="14"/>
      <c r="I778" s="14"/>
      <c r="J778" s="14" t="s">
        <v>5279</v>
      </c>
      <c r="K778" s="14" t="s">
        <v>2312</v>
      </c>
      <c r="L778" s="14"/>
      <c r="M778" s="14"/>
      <c r="N778" s="15"/>
    </row>
    <row r="779" spans="1:14" ht="37.5" customHeight="1" x14ac:dyDescent="0.15">
      <c r="A779">
        <v>3</v>
      </c>
      <c r="B779" s="10" t="s">
        <v>965</v>
      </c>
      <c r="C779" s="11" t="s">
        <v>2812</v>
      </c>
      <c r="D779" s="16" t="str">
        <f>MID(B779,1,1)</f>
        <v>ダ</v>
      </c>
      <c r="E779" s="17" t="str">
        <f>MID(B779,2,1)</f>
        <v>ン</v>
      </c>
      <c r="F779" s="17" t="str">
        <f>MID(B779,3,1)</f>
        <v>ボ</v>
      </c>
      <c r="G779" s="17" t="str">
        <f>MID(B779,4,1)</f>
        <v>ー</v>
      </c>
      <c r="H779" s="17" t="str">
        <f>MID(B779,5,1)</f>
        <v>ル</v>
      </c>
      <c r="I779" s="17" t="str">
        <f>MID(B779,6,1)</f>
        <v>箱</v>
      </c>
      <c r="J779" s="17" t="str">
        <f>MID(B779,7,1)</f>
        <v>に</v>
      </c>
      <c r="K779" s="17" t="str">
        <f>MID(B779,8,1)</f>
        <v>入</v>
      </c>
      <c r="L779" s="17" t="str">
        <f>MID(B779,9,1)</f>
        <v>れ</v>
      </c>
      <c r="M779" s="17" t="str">
        <f>MID(B779,10,1)</f>
        <v>る</v>
      </c>
      <c r="N779" s="18" t="str">
        <f>MID(B779,11,1)</f>
        <v/>
      </c>
    </row>
    <row r="780" spans="1:14" ht="37.5" customHeight="1" x14ac:dyDescent="0.15">
      <c r="A780">
        <v>3</v>
      </c>
      <c r="B780" s="10"/>
      <c r="C780" s="12" t="s">
        <v>619</v>
      </c>
      <c r="D780" s="13"/>
      <c r="E780" s="14"/>
      <c r="F780" s="14"/>
      <c r="G780" s="14"/>
      <c r="H780" s="14"/>
      <c r="I780" s="14" t="s">
        <v>5274</v>
      </c>
      <c r="J780" s="14"/>
      <c r="K780" s="14" t="s">
        <v>5284</v>
      </c>
      <c r="L780" s="14"/>
      <c r="M780" s="14"/>
      <c r="N780" s="15"/>
    </row>
    <row r="781" spans="1:14" ht="37.5" customHeight="1" x14ac:dyDescent="0.15">
      <c r="A781">
        <v>3</v>
      </c>
      <c r="B781" s="10" t="s">
        <v>5285</v>
      </c>
      <c r="C781" s="11" t="s">
        <v>2813</v>
      </c>
      <c r="D781" s="16" t="str">
        <f>MID(B781,1,1)</f>
        <v>田</v>
      </c>
      <c r="E781" s="17" t="str">
        <f>MID(B781,2,1)</f>
        <v>や</v>
      </c>
      <c r="F781" s="17" t="str">
        <f>MID(B781,3,1)</f>
        <v>畑</v>
      </c>
      <c r="G781" s="17" t="str">
        <f>MID(B781,4,1)</f>
        <v>で</v>
      </c>
      <c r="H781" s="17" t="str">
        <f>MID(B781,5,1)</f>
        <v>作</v>
      </c>
      <c r="I781" s="17" t="str">
        <f>MID(B781,6,1)</f>
        <v>も</v>
      </c>
      <c r="J781" s="17" t="str">
        <f>MID(B781,7,1)</f>
        <v>つ</v>
      </c>
      <c r="K781" s="17" t="str">
        <f>MID(B781,8,1)</f>
        <v>を</v>
      </c>
      <c r="L781" s="17" t="str">
        <f>MID(B781,9,1)</f>
        <v>作</v>
      </c>
      <c r="M781" s="17" t="str">
        <f>MID(B781,10,1)</f>
        <v>る</v>
      </c>
      <c r="N781" s="18" t="str">
        <f>MID(B781,11,1)</f>
        <v/>
      </c>
    </row>
    <row r="782" spans="1:14" ht="37.5" customHeight="1" x14ac:dyDescent="0.15">
      <c r="A782">
        <v>3</v>
      </c>
      <c r="B782" s="10"/>
      <c r="C782" s="12" t="s">
        <v>1011</v>
      </c>
      <c r="D782" s="13" t="s">
        <v>2325</v>
      </c>
      <c r="E782" s="14"/>
      <c r="F782" s="14" t="s">
        <v>5334</v>
      </c>
      <c r="G782" s="14"/>
      <c r="H782" s="14" t="s">
        <v>311</v>
      </c>
      <c r="I782" s="14"/>
      <c r="J782" s="14"/>
      <c r="K782" s="14"/>
      <c r="L782" s="14" t="s">
        <v>2244</v>
      </c>
      <c r="M782" s="14"/>
      <c r="N782" s="15"/>
    </row>
    <row r="783" spans="1:14" ht="37.5" customHeight="1" x14ac:dyDescent="0.15">
      <c r="A783">
        <v>3</v>
      </c>
      <c r="B783" s="10" t="s">
        <v>5286</v>
      </c>
      <c r="C783" s="11" t="s">
        <v>1664</v>
      </c>
      <c r="D783" s="16" t="str">
        <f>MID(B783,1,1)</f>
        <v>は</v>
      </c>
      <c r="E783" s="17" t="str">
        <f>MID(B783,2,1)</f>
        <v>か</v>
      </c>
      <c r="F783" s="17" t="str">
        <f>MID(B783,3,1)</f>
        <v>せ</v>
      </c>
      <c r="G783" s="17" t="str">
        <f>MID(B783,4,1)</f>
        <v>が</v>
      </c>
      <c r="H783" s="17" t="str">
        <f>MID(B783,5,1)</f>
        <v>大</v>
      </c>
      <c r="I783" s="17" t="str">
        <f>MID(B783,6,1)</f>
        <v>発</v>
      </c>
      <c r="J783" s="17" t="str">
        <f>MID(B783,7,1)</f>
        <v>明</v>
      </c>
      <c r="K783" s="17" t="str">
        <f>MID(B783,8,1)</f>
        <v>を</v>
      </c>
      <c r="L783" s="17" t="str">
        <f>MID(B783,9,1)</f>
        <v>す</v>
      </c>
      <c r="M783" s="17" t="str">
        <f>MID(B783,10,1)</f>
        <v>る</v>
      </c>
      <c r="N783" s="18" t="str">
        <f>MID(B783,11,1)</f>
        <v/>
      </c>
    </row>
    <row r="784" spans="1:14" ht="37.5" customHeight="1" x14ac:dyDescent="0.15">
      <c r="A784">
        <v>3</v>
      </c>
      <c r="B784" s="10"/>
      <c r="C784" s="12" t="s">
        <v>1012</v>
      </c>
      <c r="D784" s="13"/>
      <c r="E784" s="14"/>
      <c r="F784" s="14"/>
      <c r="G784" s="14"/>
      <c r="H784" s="14" t="s">
        <v>5271</v>
      </c>
      <c r="I784" s="14" t="s">
        <v>2961</v>
      </c>
      <c r="J784" s="14" t="s">
        <v>944</v>
      </c>
      <c r="K784" s="14"/>
      <c r="L784" s="14"/>
      <c r="M784" s="14"/>
      <c r="N784" s="15"/>
    </row>
    <row r="785" spans="1:14" ht="37.5" customHeight="1" x14ac:dyDescent="0.15">
      <c r="A785">
        <v>3</v>
      </c>
      <c r="B785" s="10" t="s">
        <v>5287</v>
      </c>
      <c r="C785" s="11" t="s">
        <v>2288</v>
      </c>
      <c r="D785" s="16" t="str">
        <f>MID(B785,1,1)</f>
        <v>右</v>
      </c>
      <c r="E785" s="17" t="str">
        <f>MID(B785,2,1)</f>
        <v>の</v>
      </c>
      <c r="F785" s="17" t="str">
        <f>MID(B785,3,1)</f>
        <v>反</v>
      </c>
      <c r="G785" s="17" t="str">
        <f>MID(B785,4,1)</f>
        <v>た</v>
      </c>
      <c r="H785" s="17" t="str">
        <f>MID(B785,5,1)</f>
        <v>い</v>
      </c>
      <c r="I785" s="17" t="str">
        <f>MID(B785,6,1)</f>
        <v>は</v>
      </c>
      <c r="J785" s="17" t="str">
        <f>MID(B785,7,1)</f>
        <v>左</v>
      </c>
      <c r="K785" s="17" t="str">
        <f>MID(B785,8,1)</f>
        <v/>
      </c>
      <c r="L785" s="17" t="str">
        <f>MID(B785,9,1)</f>
        <v/>
      </c>
      <c r="M785" s="17" t="str">
        <f>MID(B785,10,1)</f>
        <v/>
      </c>
      <c r="N785" s="18" t="str">
        <f>MID(B785,11,1)</f>
        <v/>
      </c>
    </row>
    <row r="786" spans="1:14" ht="37.5" customHeight="1" x14ac:dyDescent="0.15">
      <c r="A786">
        <v>3</v>
      </c>
      <c r="B786" s="10"/>
      <c r="C786" s="12" t="s">
        <v>620</v>
      </c>
      <c r="D786" s="13" t="s">
        <v>5316</v>
      </c>
      <c r="E786" s="14"/>
      <c r="F786" s="14" t="s">
        <v>5335</v>
      </c>
      <c r="G786" s="14"/>
      <c r="H786" s="14"/>
      <c r="I786" s="14"/>
      <c r="J786" s="14" t="s">
        <v>217</v>
      </c>
      <c r="K786" s="14"/>
      <c r="L786" s="14"/>
      <c r="M786" s="14"/>
      <c r="N786" s="15"/>
    </row>
    <row r="787" spans="1:14" ht="37.5" customHeight="1" x14ac:dyDescent="0.15">
      <c r="A787">
        <v>3</v>
      </c>
      <c r="B787" s="10" t="s">
        <v>5288</v>
      </c>
      <c r="C787" s="11" t="s">
        <v>1612</v>
      </c>
      <c r="D787" s="16" t="str">
        <f>MID(B787,1,1)</f>
        <v>き</v>
      </c>
      <c r="E787" s="17" t="str">
        <f>MID(B787,2,1)</f>
        <v>ゅ</v>
      </c>
      <c r="F787" s="17" t="str">
        <f>MID(B787,3,1)</f>
        <v>う</v>
      </c>
      <c r="G787" s="17" t="str">
        <f>MID(B787,4,1)</f>
        <v>な</v>
      </c>
      <c r="H787" s="17" t="str">
        <f>MID(B787,5,1)</f>
        <v>坂</v>
      </c>
      <c r="I787" s="17" t="str">
        <f>MID(B787,6,1)</f>
        <v>道</v>
      </c>
      <c r="J787" s="17" t="str">
        <f>MID(B787,7,1)</f>
        <v>を</v>
      </c>
      <c r="K787" s="17" t="str">
        <f>MID(B787,8,1)</f>
        <v>上</v>
      </c>
      <c r="L787" s="17" t="str">
        <f>MID(B787,9,1)</f>
        <v>る</v>
      </c>
      <c r="M787" s="17" t="str">
        <f>MID(B787,10,1)</f>
        <v/>
      </c>
      <c r="N787" s="18" t="str">
        <f>MID(B787,11,1)</f>
        <v/>
      </c>
    </row>
    <row r="788" spans="1:14" ht="37.5" customHeight="1" x14ac:dyDescent="0.15">
      <c r="A788">
        <v>3</v>
      </c>
      <c r="B788" s="10"/>
      <c r="C788" s="12" t="s">
        <v>621</v>
      </c>
      <c r="D788" s="13"/>
      <c r="E788" s="14"/>
      <c r="F788" s="14"/>
      <c r="G788" s="14"/>
      <c r="H788" s="14" t="s">
        <v>2326</v>
      </c>
      <c r="I788" s="14" t="s">
        <v>2327</v>
      </c>
      <c r="J788" s="14"/>
      <c r="K788" s="14" t="s">
        <v>2328</v>
      </c>
      <c r="L788" s="14"/>
      <c r="M788" s="14"/>
      <c r="N788" s="15"/>
    </row>
    <row r="789" spans="1:14" ht="37.5" customHeight="1" x14ac:dyDescent="0.15">
      <c r="A789">
        <v>3</v>
      </c>
      <c r="B789" s="10" t="s">
        <v>5289</v>
      </c>
      <c r="C789" s="11" t="s">
        <v>2848</v>
      </c>
      <c r="D789" s="16" t="str">
        <f>MID(B789,1,1)</f>
        <v>教</v>
      </c>
      <c r="E789" s="17" t="str">
        <f>MID(B789,2,1)</f>
        <v>室</v>
      </c>
      <c r="F789" s="17" t="str">
        <f>MID(B789,3,1)</f>
        <v>の</v>
      </c>
      <c r="G789" s="17" t="str">
        <f>MID(B789,4,1)</f>
        <v>黒</v>
      </c>
      <c r="H789" s="17" t="str">
        <f>MID(B789,5,1)</f>
        <v>板</v>
      </c>
      <c r="I789" s="17" t="str">
        <f>MID(B789,6,1)</f>
        <v>に</v>
      </c>
      <c r="J789" s="17" t="str">
        <f>MID(B789,7,1)</f>
        <v>字</v>
      </c>
      <c r="K789" s="17" t="str">
        <f>MID(B789,8,1)</f>
        <v>を</v>
      </c>
      <c r="L789" s="17" t="str">
        <f>MID(B789,9,1)</f>
        <v>書</v>
      </c>
      <c r="M789" s="17" t="str">
        <f>MID(B789,10,1)</f>
        <v>く</v>
      </c>
      <c r="N789" s="18" t="str">
        <f>MID(B789,11,1)</f>
        <v/>
      </c>
    </row>
    <row r="790" spans="1:14" ht="37.5" customHeight="1" x14ac:dyDescent="0.15">
      <c r="A790">
        <v>3</v>
      </c>
      <c r="B790" s="10"/>
      <c r="C790" s="12" t="s">
        <v>622</v>
      </c>
      <c r="D790" s="13" t="s">
        <v>5317</v>
      </c>
      <c r="E790" s="14" t="s">
        <v>2421</v>
      </c>
      <c r="F790" s="14"/>
      <c r="G790" s="14" t="s">
        <v>1050</v>
      </c>
      <c r="H790" s="14" t="s">
        <v>5342</v>
      </c>
      <c r="I790" s="14"/>
      <c r="J790" s="14" t="s">
        <v>1051</v>
      </c>
      <c r="K790" s="14"/>
      <c r="L790" s="14" t="s">
        <v>168</v>
      </c>
      <c r="M790" s="14"/>
      <c r="N790" s="15"/>
    </row>
    <row r="791" spans="1:14" ht="37.5" customHeight="1" x14ac:dyDescent="0.15">
      <c r="A791">
        <v>3</v>
      </c>
      <c r="B791" s="10" t="s">
        <v>2330</v>
      </c>
      <c r="C791" s="11" t="s">
        <v>1613</v>
      </c>
      <c r="D791" s="16" t="str">
        <f>MID(B791,1,1)</f>
        <v>リ</v>
      </c>
      <c r="E791" s="17" t="str">
        <f>MID(B791,2,1)</f>
        <v>ン</v>
      </c>
      <c r="F791" s="17" t="str">
        <f>MID(B791,3,1)</f>
        <v>ゴ</v>
      </c>
      <c r="G791" s="17" t="str">
        <f>MID(B791,4,1)</f>
        <v>の</v>
      </c>
      <c r="H791" s="17" t="str">
        <f>MID(B791,5,1)</f>
        <v>皮</v>
      </c>
      <c r="I791" s="17" t="str">
        <f>MID(B791,6,1)</f>
        <v>を</v>
      </c>
      <c r="J791" s="17" t="str">
        <f>MID(B791,7,1)</f>
        <v>む</v>
      </c>
      <c r="K791" s="17" t="str">
        <f>MID(B791,8,1)</f>
        <v>く</v>
      </c>
      <c r="L791" s="17" t="str">
        <f>MID(B791,9,1)</f>
        <v/>
      </c>
      <c r="M791" s="17" t="str">
        <f>MID(B791,10,1)</f>
        <v/>
      </c>
      <c r="N791" s="18" t="str">
        <f>MID(B791,11,1)</f>
        <v/>
      </c>
    </row>
    <row r="792" spans="1:14" ht="37.5" customHeight="1" x14ac:dyDescent="0.15">
      <c r="A792">
        <v>3</v>
      </c>
      <c r="B792" s="10"/>
      <c r="C792" s="12" t="s">
        <v>623</v>
      </c>
      <c r="D792" s="13"/>
      <c r="E792" s="14"/>
      <c r="F792" s="14"/>
      <c r="G792" s="14"/>
      <c r="H792" s="14" t="s">
        <v>1077</v>
      </c>
      <c r="I792" s="14"/>
      <c r="J792" s="14"/>
      <c r="K792" s="14"/>
      <c r="L792" s="14"/>
      <c r="M792" s="14"/>
      <c r="N792" s="15"/>
    </row>
    <row r="793" spans="1:14" ht="37.5" customHeight="1" x14ac:dyDescent="0.15">
      <c r="A793">
        <v>3</v>
      </c>
      <c r="B793" s="10" t="s">
        <v>5290</v>
      </c>
      <c r="C793" s="11" t="s">
        <v>1614</v>
      </c>
      <c r="D793" s="16" t="str">
        <f>MID(B793,1,1)</f>
        <v>悲</v>
      </c>
      <c r="E793" s="17" t="str">
        <f>MID(B793,2,1)</f>
        <v>し</v>
      </c>
      <c r="F793" s="17" t="str">
        <f>MID(B793,3,1)</f>
        <v>い</v>
      </c>
      <c r="G793" s="17" t="str">
        <f>MID(B793,4,1)</f>
        <v>話</v>
      </c>
      <c r="H793" s="17" t="str">
        <f>MID(B793,5,1)</f>
        <v>を</v>
      </c>
      <c r="I793" s="17" t="str">
        <f>MID(B793,6,1)</f>
        <v>読</v>
      </c>
      <c r="J793" s="17" t="str">
        <f>MID(B793,7,1)</f>
        <v>ん</v>
      </c>
      <c r="K793" s="17" t="str">
        <f>MID(B793,8,1)</f>
        <v>で</v>
      </c>
      <c r="L793" s="17" t="str">
        <f>MID(B793,9,1)</f>
        <v>な</v>
      </c>
      <c r="M793" s="17" t="str">
        <f>MID(B793,10,1)</f>
        <v>く</v>
      </c>
      <c r="N793" s="18" t="str">
        <f>MID(B793,11,1)</f>
        <v/>
      </c>
    </row>
    <row r="794" spans="1:14" ht="37.5" customHeight="1" x14ac:dyDescent="0.15">
      <c r="A794">
        <v>3</v>
      </c>
      <c r="B794" s="10"/>
      <c r="C794" s="12" t="s">
        <v>624</v>
      </c>
      <c r="D794" s="13" t="s">
        <v>2331</v>
      </c>
      <c r="E794" s="14"/>
      <c r="F794" s="14"/>
      <c r="G794" s="14" t="s">
        <v>5233</v>
      </c>
      <c r="H794" s="14"/>
      <c r="I794" s="14" t="s">
        <v>5253</v>
      </c>
      <c r="J794" s="14"/>
      <c r="K794" s="14"/>
      <c r="L794" s="14"/>
      <c r="M794" s="14"/>
      <c r="N794" s="15"/>
    </row>
    <row r="795" spans="1:14" ht="37.5" customHeight="1" x14ac:dyDescent="0.15">
      <c r="A795">
        <v>3</v>
      </c>
      <c r="B795" s="10" t="s">
        <v>5291</v>
      </c>
      <c r="C795" s="11" t="s">
        <v>1615</v>
      </c>
      <c r="D795" s="16" t="str">
        <f>MID(B795,1,1)</f>
        <v>そ</v>
      </c>
      <c r="E795" s="17" t="str">
        <f>MID(B795,2,1)</f>
        <v>う</v>
      </c>
      <c r="F795" s="17" t="str">
        <f>MID(B795,3,1)</f>
        <v>じ</v>
      </c>
      <c r="G795" s="17" t="str">
        <f>MID(B795,4,1)</f>
        <v>を</v>
      </c>
      <c r="H795" s="17" t="str">
        <f>MID(B795,5,1)</f>
        <v>し</v>
      </c>
      <c r="I795" s="17" t="str">
        <f>MID(B795,6,1)</f>
        <v>て</v>
      </c>
      <c r="J795" s="17" t="str">
        <f>MID(B795,7,1)</f>
        <v>美</v>
      </c>
      <c r="K795" s="17" t="str">
        <f>MID(B795,8,1)</f>
        <v>し</v>
      </c>
      <c r="L795" s="17" t="str">
        <f>MID(B795,9,1)</f>
        <v>く</v>
      </c>
      <c r="M795" s="17" t="str">
        <f>MID(B795,10,1)</f>
        <v>す</v>
      </c>
      <c r="N795" s="18" t="str">
        <f>MID(B795,11,1)</f>
        <v>る</v>
      </c>
    </row>
    <row r="796" spans="1:14" ht="37.5" customHeight="1" x14ac:dyDescent="0.15">
      <c r="A796">
        <v>3</v>
      </c>
      <c r="B796" s="10"/>
      <c r="C796" s="12" t="s">
        <v>625</v>
      </c>
      <c r="D796" s="13"/>
      <c r="E796" s="14"/>
      <c r="F796" s="14"/>
      <c r="G796" s="14"/>
      <c r="H796" s="14"/>
      <c r="I796" s="14"/>
      <c r="J796" s="14" t="s">
        <v>5347</v>
      </c>
      <c r="K796" s="14"/>
      <c r="L796" s="14"/>
      <c r="M796" s="14"/>
      <c r="N796" s="15"/>
    </row>
    <row r="797" spans="1:14" ht="37.5" customHeight="1" x14ac:dyDescent="0.15">
      <c r="A797">
        <v>3</v>
      </c>
      <c r="B797" s="10" t="s">
        <v>5292</v>
      </c>
      <c r="C797" s="11" t="s">
        <v>81</v>
      </c>
      <c r="D797" s="16" t="str">
        <f>MID(B797,1,1)</f>
        <v>か</v>
      </c>
      <c r="E797" s="17" t="str">
        <f>MID(B797,2,1)</f>
        <v>ぜ</v>
      </c>
      <c r="F797" s="17" t="str">
        <f>MID(B797,3,1)</f>
        <v>を</v>
      </c>
      <c r="G797" s="17" t="str">
        <f>MID(B797,4,1)</f>
        <v>ひ</v>
      </c>
      <c r="H797" s="17" t="str">
        <f>MID(B797,5,1)</f>
        <v>い</v>
      </c>
      <c r="I797" s="17" t="str">
        <f>MID(B797,6,1)</f>
        <v>て</v>
      </c>
      <c r="J797" s="17" t="str">
        <f>MID(B797,7,1)</f>
        <v>鼻</v>
      </c>
      <c r="K797" s="17" t="str">
        <f>MID(B797,8,1)</f>
        <v>水</v>
      </c>
      <c r="L797" s="17" t="str">
        <f>MID(B797,9,1)</f>
        <v>が</v>
      </c>
      <c r="M797" s="17" t="str">
        <f>MID(B797,10,1)</f>
        <v>出</v>
      </c>
      <c r="N797" s="18" t="str">
        <f>MID(B797,11,1)</f>
        <v>る</v>
      </c>
    </row>
    <row r="798" spans="1:14" ht="37.5" customHeight="1" x14ac:dyDescent="0.15">
      <c r="A798">
        <v>3</v>
      </c>
      <c r="B798" s="10"/>
      <c r="C798" s="12" t="s">
        <v>1482</v>
      </c>
      <c r="D798" s="13"/>
      <c r="E798" s="14"/>
      <c r="F798" s="14"/>
      <c r="G798" s="14"/>
      <c r="H798" s="14"/>
      <c r="I798" s="14"/>
      <c r="J798" s="14" t="s">
        <v>1048</v>
      </c>
      <c r="K798" s="14" t="s">
        <v>5247</v>
      </c>
      <c r="L798" s="14"/>
      <c r="M798" s="14" t="s">
        <v>685</v>
      </c>
      <c r="N798" s="15"/>
    </row>
    <row r="799" spans="1:14" ht="37.5" customHeight="1" x14ac:dyDescent="0.15">
      <c r="A799">
        <v>3</v>
      </c>
      <c r="B799" s="10" t="s">
        <v>2332</v>
      </c>
      <c r="C799" s="11" t="s">
        <v>2880</v>
      </c>
      <c r="D799" s="16" t="str">
        <f>MID(B799,1,1)</f>
        <v>え</v>
      </c>
      <c r="E799" s="17" t="str">
        <f>MID(B799,2,1)</f>
        <v>ん</v>
      </c>
      <c r="F799" s="17" t="str">
        <f>MID(B799,3,1)</f>
        <v>筆</v>
      </c>
      <c r="G799" s="17" t="str">
        <f>MID(B799,4,1)</f>
        <v>で</v>
      </c>
      <c r="H799" s="17" t="str">
        <f>MID(B799,5,1)</f>
        <v>字</v>
      </c>
      <c r="I799" s="17" t="str">
        <f>MID(B799,6,1)</f>
        <v>を</v>
      </c>
      <c r="J799" s="17" t="str">
        <f>MID(B799,7,1)</f>
        <v>書</v>
      </c>
      <c r="K799" s="17" t="str">
        <f>MID(B799,8,1)</f>
        <v>く</v>
      </c>
      <c r="L799" s="17" t="str">
        <f>MID(B799,9,1)</f>
        <v/>
      </c>
      <c r="M799" s="17" t="str">
        <f>MID(B799,10,1)</f>
        <v/>
      </c>
      <c r="N799" s="18" t="str">
        <f>MID(B799,11,1)</f>
        <v/>
      </c>
    </row>
    <row r="800" spans="1:14" ht="37.5" customHeight="1" x14ac:dyDescent="0.15">
      <c r="A800">
        <v>3</v>
      </c>
      <c r="B800" s="10"/>
      <c r="C800" s="12" t="s">
        <v>1480</v>
      </c>
      <c r="D800" s="13"/>
      <c r="E800" s="14"/>
      <c r="F800" s="14" t="s">
        <v>5336</v>
      </c>
      <c r="G800" s="14"/>
      <c r="H800" s="14" t="s">
        <v>5238</v>
      </c>
      <c r="I800" s="14"/>
      <c r="J800" s="14" t="s">
        <v>5265</v>
      </c>
      <c r="K800" s="14"/>
      <c r="L800" s="14"/>
      <c r="M800" s="14"/>
      <c r="N800" s="15"/>
    </row>
    <row r="801" spans="1:14" ht="37.5" customHeight="1" x14ac:dyDescent="0.15">
      <c r="A801">
        <v>3</v>
      </c>
      <c r="B801" s="10" t="s">
        <v>2333</v>
      </c>
      <c r="C801" s="11" t="s">
        <v>3065</v>
      </c>
      <c r="D801" s="16" t="str">
        <f>MID(B801,1,1)</f>
        <v>氷</v>
      </c>
      <c r="E801" s="17" t="str">
        <f>MID(B801,2,1)</f>
        <v>が</v>
      </c>
      <c r="F801" s="17" t="str">
        <f>MID(B801,3,1)</f>
        <v>と</v>
      </c>
      <c r="G801" s="17" t="str">
        <f>MID(B801,4,1)</f>
        <v>け</v>
      </c>
      <c r="H801" s="17" t="str">
        <f>MID(B801,5,1)</f>
        <v>て</v>
      </c>
      <c r="I801" s="17" t="str">
        <f>MID(B801,6,1)</f>
        <v>水</v>
      </c>
      <c r="J801" s="17" t="str">
        <f>MID(B801,7,1)</f>
        <v>に</v>
      </c>
      <c r="K801" s="17" t="str">
        <f>MID(B801,8,1)</f>
        <v>な</v>
      </c>
      <c r="L801" s="17" t="str">
        <f>MID(B801,9,1)</f>
        <v>る</v>
      </c>
      <c r="M801" s="17" t="str">
        <f>MID(B801,10,1)</f>
        <v/>
      </c>
      <c r="N801" s="18" t="str">
        <f>MID(B801,11,1)</f>
        <v/>
      </c>
    </row>
    <row r="802" spans="1:14" ht="37.5" customHeight="1" x14ac:dyDescent="0.15">
      <c r="A802">
        <v>3</v>
      </c>
      <c r="B802" s="10"/>
      <c r="C802" s="12" t="s">
        <v>1481</v>
      </c>
      <c r="D802" s="13" t="s">
        <v>2334</v>
      </c>
      <c r="E802" s="14"/>
      <c r="F802" s="14"/>
      <c r="G802" s="14"/>
      <c r="H802" s="14"/>
      <c r="I802" s="14" t="s">
        <v>5247</v>
      </c>
      <c r="J802" s="14"/>
      <c r="K802" s="14"/>
      <c r="L802" s="14"/>
      <c r="M802" s="14"/>
      <c r="N802" s="15"/>
    </row>
    <row r="803" spans="1:14" ht="37.5" customHeight="1" x14ac:dyDescent="0.15">
      <c r="A803">
        <v>3</v>
      </c>
      <c r="B803" s="10" t="s">
        <v>5293</v>
      </c>
      <c r="C803" s="11" t="s">
        <v>3066</v>
      </c>
      <c r="D803" s="16" t="str">
        <f>MID(B803,1,1)</f>
        <v>紙</v>
      </c>
      <c r="E803" s="17" t="str">
        <f>MID(B803,2,1)</f>
        <v>の</v>
      </c>
      <c r="F803" s="17" t="str">
        <f>MID(B803,3,1)</f>
        <v>表</v>
      </c>
      <c r="G803" s="17" t="str">
        <f>MID(B803,4,1)</f>
        <v>と</v>
      </c>
      <c r="H803" s="17" t="str">
        <f>MID(B803,5,1)</f>
        <v>う</v>
      </c>
      <c r="I803" s="17" t="str">
        <f>MID(B803,6,1)</f>
        <v>ら</v>
      </c>
      <c r="J803" s="17" t="str">
        <f>MID(B803,7,1)</f>
        <v/>
      </c>
      <c r="K803" s="17" t="str">
        <f>MID(B803,8,1)</f>
        <v/>
      </c>
      <c r="L803" s="17" t="str">
        <f>MID(B803,9,1)</f>
        <v/>
      </c>
      <c r="M803" s="17" t="str">
        <f>MID(B803,10,1)</f>
        <v/>
      </c>
      <c r="N803" s="18" t="str">
        <f>MID(B803,11,1)</f>
        <v/>
      </c>
    </row>
    <row r="804" spans="1:14" ht="37.5" customHeight="1" x14ac:dyDescent="0.15">
      <c r="A804">
        <v>3</v>
      </c>
      <c r="B804" s="10"/>
      <c r="C804" s="12" t="s">
        <v>626</v>
      </c>
      <c r="D804" s="13" t="s">
        <v>5318</v>
      </c>
      <c r="E804" s="14"/>
      <c r="F804" s="14" t="s">
        <v>5337</v>
      </c>
      <c r="G804" s="14"/>
      <c r="H804" s="14"/>
      <c r="I804" s="14"/>
      <c r="J804" s="14"/>
      <c r="K804" s="14"/>
      <c r="L804" s="14"/>
      <c r="M804" s="14"/>
      <c r="N804" s="15"/>
    </row>
    <row r="805" spans="1:14" ht="37.5" customHeight="1" x14ac:dyDescent="0.15">
      <c r="A805">
        <v>3</v>
      </c>
      <c r="B805" s="10" t="s">
        <v>5294</v>
      </c>
      <c r="C805" s="11" t="s">
        <v>3067</v>
      </c>
      <c r="D805" s="16" t="str">
        <f>MID(B805,1,1)</f>
        <v>一</v>
      </c>
      <c r="E805" s="17" t="str">
        <f>MID(B805,2,1)</f>
        <v>分</v>
      </c>
      <c r="F805" s="17" t="str">
        <f>MID(B805,3,1)</f>
        <v>は</v>
      </c>
      <c r="G805" s="17" t="str">
        <f>MID(B805,4,1)</f>
        <v>六</v>
      </c>
      <c r="H805" s="17" t="str">
        <f>MID(B805,5,1)</f>
        <v>十</v>
      </c>
      <c r="I805" s="17" t="str">
        <f>MID(B805,6,1)</f>
        <v>秒</v>
      </c>
      <c r="J805" s="17" t="str">
        <f>MID(B805,7,1)</f>
        <v>で</v>
      </c>
      <c r="K805" s="17" t="str">
        <f>MID(B805,8,1)</f>
        <v>す</v>
      </c>
      <c r="L805" s="17" t="str">
        <f>MID(B805,9,1)</f>
        <v/>
      </c>
      <c r="M805" s="17" t="str">
        <f>MID(B805,10,1)</f>
        <v/>
      </c>
      <c r="N805" s="18" t="str">
        <f>MID(B805,11,1)</f>
        <v/>
      </c>
    </row>
    <row r="806" spans="1:14" ht="37.5" customHeight="1" x14ac:dyDescent="0.15">
      <c r="A806">
        <v>3</v>
      </c>
      <c r="B806" s="10"/>
      <c r="C806" s="12" t="s">
        <v>627</v>
      </c>
      <c r="D806" s="13" t="s">
        <v>5270</v>
      </c>
      <c r="E806" s="14" t="s">
        <v>2335</v>
      </c>
      <c r="F806" s="14"/>
      <c r="G806" s="14" t="s">
        <v>5339</v>
      </c>
      <c r="H806" s="14" t="s">
        <v>1512</v>
      </c>
      <c r="I806" s="14" t="s">
        <v>5319</v>
      </c>
      <c r="J806" s="14"/>
      <c r="K806" s="14"/>
      <c r="L806" s="14"/>
      <c r="M806" s="14"/>
      <c r="N806" s="15"/>
    </row>
    <row r="807" spans="1:14" ht="37.5" customHeight="1" x14ac:dyDescent="0.15">
      <c r="A807">
        <v>3</v>
      </c>
      <c r="B807" s="10" t="s">
        <v>5295</v>
      </c>
      <c r="C807" s="11" t="s">
        <v>142</v>
      </c>
      <c r="D807" s="16" t="str">
        <f>MID(B807,1,1)</f>
        <v>病</v>
      </c>
      <c r="E807" s="17" t="str">
        <f>MID(B807,2,1)</f>
        <v>気</v>
      </c>
      <c r="F807" s="17" t="str">
        <f>MID(B807,3,1)</f>
        <v>に</v>
      </c>
      <c r="G807" s="17" t="str">
        <f>MID(B807,4,1)</f>
        <v>な</v>
      </c>
      <c r="H807" s="17" t="str">
        <f>MID(B807,5,1)</f>
        <v>っ</v>
      </c>
      <c r="I807" s="17" t="str">
        <f>MID(B807,6,1)</f>
        <v>て</v>
      </c>
      <c r="J807" s="17" t="str">
        <f>MID(B807,7,1)</f>
        <v>学</v>
      </c>
      <c r="K807" s="17" t="str">
        <f>MID(B807,8,1)</f>
        <v>校</v>
      </c>
      <c r="L807" s="17" t="str">
        <f>MID(B807,9,1)</f>
        <v>を</v>
      </c>
      <c r="M807" s="17" t="str">
        <f>MID(B807,10,1)</f>
        <v>休</v>
      </c>
      <c r="N807" s="18" t="str">
        <f>MID(B807,11,1)</f>
        <v>む</v>
      </c>
    </row>
    <row r="808" spans="1:14" ht="37.5" customHeight="1" x14ac:dyDescent="0.15">
      <c r="A808">
        <v>3</v>
      </c>
      <c r="B808" s="10"/>
      <c r="C808" s="12" t="s">
        <v>3006</v>
      </c>
      <c r="D808" s="13" t="s">
        <v>5319</v>
      </c>
      <c r="E808" s="14" t="s">
        <v>5250</v>
      </c>
      <c r="F808" s="14"/>
      <c r="G808" s="14"/>
      <c r="H808" s="14"/>
      <c r="I808" s="14"/>
      <c r="J808" s="14" t="s">
        <v>983</v>
      </c>
      <c r="K808" s="14" t="s">
        <v>5251</v>
      </c>
      <c r="L808" s="14"/>
      <c r="M808" s="14" t="s">
        <v>528</v>
      </c>
      <c r="N808" s="15"/>
    </row>
    <row r="809" spans="1:14" ht="37.5" customHeight="1" x14ac:dyDescent="0.15">
      <c r="A809">
        <v>3</v>
      </c>
      <c r="B809" s="10" t="s">
        <v>5296</v>
      </c>
      <c r="C809" s="11" t="s">
        <v>1888</v>
      </c>
      <c r="D809" s="16" t="str">
        <f>MID(B809,1,1)</f>
        <v>作</v>
      </c>
      <c r="E809" s="17" t="str">
        <f>MID(B809,2,1)</f>
        <v>品</v>
      </c>
      <c r="F809" s="17" t="str">
        <f>MID(B809,3,1)</f>
        <v>を</v>
      </c>
      <c r="G809" s="17" t="str">
        <f>MID(B809,4,1)</f>
        <v>図</v>
      </c>
      <c r="H809" s="17" t="str">
        <f>MID(B809,5,1)</f>
        <v>工</v>
      </c>
      <c r="I809" s="17" t="str">
        <f>MID(B809,6,1)</f>
        <v>の</v>
      </c>
      <c r="J809" s="17" t="str">
        <f>MID(B809,7,1)</f>
        <v>時</v>
      </c>
      <c r="K809" s="17" t="str">
        <f>MID(B809,8,1)</f>
        <v>間</v>
      </c>
      <c r="L809" s="17" t="str">
        <f>MID(B809,9,1)</f>
        <v>に</v>
      </c>
      <c r="M809" s="17" t="str">
        <f>MID(B809,10,1)</f>
        <v>作</v>
      </c>
      <c r="N809" s="18" t="str">
        <f>MID(B809,11,1)</f>
        <v>る</v>
      </c>
    </row>
    <row r="810" spans="1:14" ht="37.5" customHeight="1" x14ac:dyDescent="0.15">
      <c r="A810">
        <v>3</v>
      </c>
      <c r="B810" s="10"/>
      <c r="C810" s="12" t="s">
        <v>1483</v>
      </c>
      <c r="D810" s="13" t="s">
        <v>5320</v>
      </c>
      <c r="E810" s="14" t="s">
        <v>5331</v>
      </c>
      <c r="F810" s="14"/>
      <c r="G810" s="14" t="s">
        <v>1062</v>
      </c>
      <c r="H810" s="14" t="s">
        <v>172</v>
      </c>
      <c r="I810" s="14"/>
      <c r="J810" s="14" t="s">
        <v>1051</v>
      </c>
      <c r="K810" s="14" t="s">
        <v>5352</v>
      </c>
      <c r="L810" s="14"/>
      <c r="M810" s="14" t="s">
        <v>2244</v>
      </c>
      <c r="N810" s="15"/>
    </row>
    <row r="811" spans="1:14" ht="37.5" customHeight="1" x14ac:dyDescent="0.15">
      <c r="A811">
        <v>3</v>
      </c>
      <c r="B811" s="10" t="s">
        <v>5297</v>
      </c>
      <c r="C811" s="11" t="s">
        <v>3068</v>
      </c>
      <c r="D811" s="16" t="str">
        <f>MID(B811,1,1)</f>
        <v>し</v>
      </c>
      <c r="E811" s="17" t="str">
        <f>MID(B811,2,1)</f>
        <v>合</v>
      </c>
      <c r="F811" s="17" t="str">
        <f>MID(B811,3,1)</f>
        <v>に</v>
      </c>
      <c r="G811" s="17" t="str">
        <f>MID(B811,4,1)</f>
        <v>負</v>
      </c>
      <c r="H811" s="17" t="str">
        <f>MID(B811,5,1)</f>
        <v>け</v>
      </c>
      <c r="I811" s="17" t="str">
        <f>MID(B811,6,1)</f>
        <v>て</v>
      </c>
      <c r="J811" s="17" t="str">
        <f>MID(B811,7,1)</f>
        <v>ざ</v>
      </c>
      <c r="K811" s="17" t="str">
        <f>MID(B811,8,1)</f>
        <v>ん</v>
      </c>
      <c r="L811" s="17" t="str">
        <f>MID(B811,9,1)</f>
        <v>ね</v>
      </c>
      <c r="M811" s="17" t="str">
        <f>MID(B811,10,1)</f>
        <v>ん</v>
      </c>
      <c r="N811" s="18" t="str">
        <f>MID(B811,11,1)</f>
        <v/>
      </c>
    </row>
    <row r="812" spans="1:14" ht="37.5" customHeight="1" x14ac:dyDescent="0.15">
      <c r="A812">
        <v>3</v>
      </c>
      <c r="B812" s="10"/>
      <c r="C812" s="12" t="s">
        <v>628</v>
      </c>
      <c r="D812" s="13"/>
      <c r="E812" s="14" t="s">
        <v>2210</v>
      </c>
      <c r="F812" s="14"/>
      <c r="G812" s="14" t="s">
        <v>2336</v>
      </c>
      <c r="H812" s="14"/>
      <c r="I812" s="14"/>
      <c r="J812" s="14"/>
      <c r="K812" s="14"/>
      <c r="L812" s="14"/>
      <c r="M812" s="14"/>
      <c r="N812" s="15"/>
    </row>
    <row r="813" spans="1:14" ht="37.5" customHeight="1" x14ac:dyDescent="0.15">
      <c r="A813">
        <v>3</v>
      </c>
      <c r="B813" s="10" t="s">
        <v>5298</v>
      </c>
      <c r="C813" s="11" t="s">
        <v>3069</v>
      </c>
      <c r="D813" s="16" t="str">
        <f>MID(B813,1,1)</f>
        <v>お</v>
      </c>
      <c r="E813" s="17" t="str">
        <f>MID(B813,2,1)</f>
        <v>か</v>
      </c>
      <c r="F813" s="17" t="str">
        <f>MID(B813,3,1)</f>
        <v>し</v>
      </c>
      <c r="G813" s="17" t="str">
        <f>MID(B813,4,1)</f>
        <v>を</v>
      </c>
      <c r="H813" s="17" t="str">
        <f>MID(B813,5,1)</f>
        <v>ぜ</v>
      </c>
      <c r="I813" s="17" t="str">
        <f>MID(B813,6,1)</f>
        <v>ん</v>
      </c>
      <c r="J813" s="17" t="str">
        <f>MID(B813,7,1)</f>
        <v>部</v>
      </c>
      <c r="K813" s="17" t="str">
        <f>MID(B813,8,1)</f>
        <v>食</v>
      </c>
      <c r="L813" s="17" t="str">
        <f>MID(B813,9,1)</f>
        <v>べ</v>
      </c>
      <c r="M813" s="17" t="str">
        <f>MID(B813,10,1)</f>
        <v>る</v>
      </c>
      <c r="N813" s="18" t="str">
        <f>MID(B813,11,1)</f>
        <v/>
      </c>
    </row>
    <row r="814" spans="1:14" ht="37.5" customHeight="1" x14ac:dyDescent="0.15">
      <c r="A814">
        <v>3</v>
      </c>
      <c r="B814" s="10"/>
      <c r="C814" s="12" t="s">
        <v>629</v>
      </c>
      <c r="D814" s="13"/>
      <c r="E814" s="14"/>
      <c r="F814" s="14"/>
      <c r="G814" s="14"/>
      <c r="H814" s="14"/>
      <c r="I814" s="14"/>
      <c r="J814" s="14" t="s">
        <v>1073</v>
      </c>
      <c r="K814" s="14" t="s">
        <v>5353</v>
      </c>
      <c r="L814" s="14"/>
      <c r="M814" s="14"/>
      <c r="N814" s="15"/>
    </row>
    <row r="815" spans="1:14" ht="37.5" customHeight="1" x14ac:dyDescent="0.15">
      <c r="A815">
        <v>3</v>
      </c>
      <c r="B815" s="10" t="s">
        <v>5299</v>
      </c>
      <c r="C815" s="11" t="s">
        <v>2295</v>
      </c>
      <c r="D815" s="16" t="str">
        <f>MID(B815,1,1)</f>
        <v>学</v>
      </c>
      <c r="E815" s="17" t="str">
        <f>MID(B815,2,1)</f>
        <v>校</v>
      </c>
      <c r="F815" s="17" t="str">
        <f>MID(B815,3,1)</f>
        <v>に</v>
      </c>
      <c r="G815" s="17" t="str">
        <f>MID(B815,4,1)</f>
        <v>行</v>
      </c>
      <c r="H815" s="17" t="str">
        <f>MID(B815,5,1)</f>
        <v>く</v>
      </c>
      <c r="I815" s="17" t="str">
        <f>MID(B815,6,1)</f>
        <v>服</v>
      </c>
      <c r="J815" s="17" t="str">
        <f>MID(B815,7,1)</f>
        <v>に</v>
      </c>
      <c r="K815" s="17" t="str">
        <f>MID(B815,8,1)</f>
        <v>き</v>
      </c>
      <c r="L815" s="17" t="str">
        <f>MID(B815,9,1)</f>
        <v>が</v>
      </c>
      <c r="M815" s="17" t="str">
        <f>MID(B815,10,1)</f>
        <v>え</v>
      </c>
      <c r="N815" s="18" t="str">
        <f>MID(B815,11,1)</f>
        <v>る</v>
      </c>
    </row>
    <row r="816" spans="1:14" ht="37.5" customHeight="1" x14ac:dyDescent="0.15">
      <c r="A816">
        <v>3</v>
      </c>
      <c r="B816" s="10"/>
      <c r="C816" s="12" t="s">
        <v>630</v>
      </c>
      <c r="D816" s="13" t="s">
        <v>5321</v>
      </c>
      <c r="E816" s="14" t="s">
        <v>172</v>
      </c>
      <c r="F816" s="14"/>
      <c r="G816" s="14" t="s">
        <v>5284</v>
      </c>
      <c r="H816" s="14"/>
      <c r="I816" s="14" t="s">
        <v>5346</v>
      </c>
      <c r="J816" s="14"/>
      <c r="K816" s="14"/>
      <c r="L816" s="14"/>
      <c r="M816" s="14"/>
      <c r="N816" s="15"/>
    </row>
    <row r="817" spans="1:14" ht="37.5" customHeight="1" x14ac:dyDescent="0.15">
      <c r="A817">
        <v>3</v>
      </c>
      <c r="B817" s="10" t="s">
        <v>5300</v>
      </c>
      <c r="C817" s="11" t="s">
        <v>3071</v>
      </c>
      <c r="D817" s="16" t="str">
        <f>MID(B817,1,1)</f>
        <v>オ</v>
      </c>
      <c r="E817" s="17" t="str">
        <f>MID(B817,2,1)</f>
        <v>ニ</v>
      </c>
      <c r="F817" s="17" t="str">
        <f>MID(B817,3,1)</f>
        <v>は</v>
      </c>
      <c r="G817" s="17" t="str">
        <f>MID(B817,4,1)</f>
        <v>外</v>
      </c>
      <c r="H817" s="17" t="str">
        <f>MID(B817,5,1)</f>
        <v>、</v>
      </c>
      <c r="I817" s="17" t="str">
        <f>MID(B817,6,1)</f>
        <v>福</v>
      </c>
      <c r="J817" s="17" t="str">
        <f>MID(B817,7,1)</f>
        <v>は</v>
      </c>
      <c r="K817" s="17" t="str">
        <f>MID(B817,8,1)</f>
        <v>内</v>
      </c>
      <c r="L817" s="17" t="str">
        <f>MID(B817,9,1)</f>
        <v/>
      </c>
      <c r="M817" s="17" t="str">
        <f>MID(B817,10,1)</f>
        <v/>
      </c>
      <c r="N817" s="18" t="str">
        <f>MID(B817,11,1)</f>
        <v/>
      </c>
    </row>
    <row r="818" spans="1:14" ht="37.5" customHeight="1" x14ac:dyDescent="0.15">
      <c r="A818">
        <v>3</v>
      </c>
      <c r="B818" s="10"/>
      <c r="C818" s="12" t="s">
        <v>631</v>
      </c>
      <c r="D818" s="13"/>
      <c r="E818" s="14"/>
      <c r="F818" s="14"/>
      <c r="G818" s="14" t="s">
        <v>1754</v>
      </c>
      <c r="H818" s="14"/>
      <c r="I818" s="14" t="s">
        <v>2337</v>
      </c>
      <c r="J818" s="14"/>
      <c r="K818" s="14" t="s">
        <v>5354</v>
      </c>
      <c r="L818" s="14"/>
      <c r="M818" s="14"/>
      <c r="N818" s="15"/>
    </row>
    <row r="819" spans="1:14" ht="37.5" customHeight="1" x14ac:dyDescent="0.15">
      <c r="A819">
        <v>3</v>
      </c>
      <c r="B819" s="10" t="s">
        <v>5301</v>
      </c>
      <c r="C819" s="11" t="s">
        <v>1621</v>
      </c>
      <c r="D819" s="16" t="str">
        <f>MID(B819,1,1)</f>
        <v>も</v>
      </c>
      <c r="E819" s="17" t="str">
        <f>MID(B819,2,1)</f>
        <v>ち</v>
      </c>
      <c r="F819" s="17" t="str">
        <f>MID(B819,3,1)</f>
        <v>物</v>
      </c>
      <c r="G819" s="17" t="str">
        <f>MID(B819,4,1)</f>
        <v>に</v>
      </c>
      <c r="H819" s="17" t="str">
        <f>MID(B819,5,1)</f>
        <v>名</v>
      </c>
      <c r="I819" s="17" t="str">
        <f>MID(B819,6,1)</f>
        <v>前</v>
      </c>
      <c r="J819" s="17" t="str">
        <f>MID(B819,7,1)</f>
        <v>を</v>
      </c>
      <c r="K819" s="17" t="str">
        <f>MID(B819,8,1)</f>
        <v>書</v>
      </c>
      <c r="L819" s="17" t="str">
        <f>MID(B819,9,1)</f>
        <v>く</v>
      </c>
      <c r="M819" s="17" t="str">
        <f>MID(B819,10,1)</f>
        <v/>
      </c>
      <c r="N819" s="18" t="str">
        <f>MID(B819,11,1)</f>
        <v/>
      </c>
    </row>
    <row r="820" spans="1:14" ht="37.5" customHeight="1" x14ac:dyDescent="0.15">
      <c r="A820">
        <v>3</v>
      </c>
      <c r="B820" s="10"/>
      <c r="C820" s="12" t="s">
        <v>632</v>
      </c>
      <c r="D820" s="13"/>
      <c r="E820" s="14"/>
      <c r="F820" s="14" t="s">
        <v>2338</v>
      </c>
      <c r="G820" s="14"/>
      <c r="H820" s="14" t="s">
        <v>5343</v>
      </c>
      <c r="I820" s="14" t="s">
        <v>1066</v>
      </c>
      <c r="J820" s="14"/>
      <c r="K820" s="14" t="s">
        <v>168</v>
      </c>
      <c r="L820" s="14"/>
      <c r="M820" s="14"/>
      <c r="N820" s="15"/>
    </row>
    <row r="821" spans="1:14" ht="37.5" customHeight="1" x14ac:dyDescent="0.15">
      <c r="A821">
        <v>3</v>
      </c>
      <c r="B821" s="10" t="s">
        <v>5302</v>
      </c>
      <c r="C821" s="11" t="s">
        <v>3073</v>
      </c>
      <c r="D821" s="16" t="str">
        <f>MID(B821,1,1)</f>
        <v>で</v>
      </c>
      <c r="E821" s="17" t="str">
        <f>MID(B821,2,1)</f>
        <v>こ</v>
      </c>
      <c r="F821" s="17" t="str">
        <f>MID(B821,3,1)</f>
        <v>ぼ</v>
      </c>
      <c r="G821" s="17" t="str">
        <f>MID(B821,4,1)</f>
        <v>こ</v>
      </c>
      <c r="H821" s="17" t="str">
        <f>MID(B821,5,1)</f>
        <v>道</v>
      </c>
      <c r="I821" s="17" t="str">
        <f>MID(B821,6,1)</f>
        <v>を</v>
      </c>
      <c r="J821" s="17" t="str">
        <f>MID(B821,7,1)</f>
        <v>平</v>
      </c>
      <c r="K821" s="17" t="str">
        <f>MID(B821,8,1)</f>
        <v>ら</v>
      </c>
      <c r="L821" s="17" t="str">
        <f>MID(B821,9,1)</f>
        <v>に</v>
      </c>
      <c r="M821" s="17" t="str">
        <f>MID(B821,10,1)</f>
        <v>す</v>
      </c>
      <c r="N821" s="18" t="str">
        <f>MID(B821,11,1)</f>
        <v>る</v>
      </c>
    </row>
    <row r="822" spans="1:14" ht="37.5" customHeight="1" x14ac:dyDescent="0.15">
      <c r="A822">
        <v>3</v>
      </c>
      <c r="B822" s="10"/>
      <c r="C822" s="12" t="s">
        <v>1013</v>
      </c>
      <c r="D822" s="13"/>
      <c r="E822" s="14"/>
      <c r="F822" s="14"/>
      <c r="G822" s="14"/>
      <c r="H822" s="14" t="s">
        <v>2423</v>
      </c>
      <c r="I822" s="14"/>
      <c r="J822" s="14" t="s">
        <v>5348</v>
      </c>
      <c r="K822" s="14"/>
      <c r="L822" s="14"/>
      <c r="M822" s="14"/>
      <c r="N822" s="15"/>
    </row>
    <row r="823" spans="1:14" ht="37.5" customHeight="1" x14ac:dyDescent="0.15">
      <c r="A823">
        <v>3</v>
      </c>
      <c r="B823" s="10" t="s">
        <v>5303</v>
      </c>
      <c r="C823" s="11" t="s">
        <v>3074</v>
      </c>
      <c r="D823" s="16" t="str">
        <f>MID(B823,1,1)</f>
        <v>図</v>
      </c>
      <c r="E823" s="17" t="str">
        <f>MID(B823,2,1)</f>
        <v>書</v>
      </c>
      <c r="F823" s="17" t="str">
        <f>MID(B823,3,1)</f>
        <v>室</v>
      </c>
      <c r="G823" s="17" t="str">
        <f>MID(B823,4,1)</f>
        <v>で</v>
      </c>
      <c r="H823" s="17" t="str">
        <f>MID(B823,5,1)</f>
        <v>か</v>
      </c>
      <c r="I823" s="17" t="str">
        <f>MID(B823,6,1)</f>
        <v>り</v>
      </c>
      <c r="J823" s="17" t="str">
        <f>MID(B823,7,1)</f>
        <v>た</v>
      </c>
      <c r="K823" s="17" t="str">
        <f>MID(B823,8,1)</f>
        <v>本</v>
      </c>
      <c r="L823" s="17" t="str">
        <f>MID(B823,9,1)</f>
        <v>を</v>
      </c>
      <c r="M823" s="17" t="str">
        <f>MID(B823,10,1)</f>
        <v>返</v>
      </c>
      <c r="N823" s="18" t="str">
        <f>MID(B823,11,1)</f>
        <v>す</v>
      </c>
    </row>
    <row r="824" spans="1:14" ht="37.5" customHeight="1" x14ac:dyDescent="0.15">
      <c r="A824">
        <v>3</v>
      </c>
      <c r="B824" s="10"/>
      <c r="C824" s="12" t="s">
        <v>633</v>
      </c>
      <c r="D824" s="13" t="s">
        <v>317</v>
      </c>
      <c r="E824" s="14" t="s">
        <v>1061</v>
      </c>
      <c r="F824" s="14" t="s">
        <v>2421</v>
      </c>
      <c r="G824" s="14"/>
      <c r="H824" s="14"/>
      <c r="I824" s="14"/>
      <c r="J824" s="14"/>
      <c r="K824" s="14" t="s">
        <v>1055</v>
      </c>
      <c r="L824" s="14"/>
      <c r="M824" s="14" t="s">
        <v>2246</v>
      </c>
      <c r="N824" s="15"/>
    </row>
    <row r="825" spans="1:14" ht="37.5" customHeight="1" x14ac:dyDescent="0.15">
      <c r="A825">
        <v>3</v>
      </c>
      <c r="B825" s="10" t="s">
        <v>5304</v>
      </c>
      <c r="C825" s="11" t="s">
        <v>3075</v>
      </c>
      <c r="D825" s="16" t="str">
        <f>MID(B825,1,1)</f>
        <v>か</v>
      </c>
      <c r="E825" s="17" t="str">
        <f>MID(B825,2,1)</f>
        <v>ん</v>
      </c>
      <c r="F825" s="17" t="str">
        <f>MID(B825,3,1)</f>
        <v>字</v>
      </c>
      <c r="G825" s="17" t="str">
        <f>MID(B825,4,1)</f>
        <v>の</v>
      </c>
      <c r="H825" s="17" t="str">
        <f>MID(B825,5,1)</f>
        <v>勉</v>
      </c>
      <c r="I825" s="17" t="str">
        <f>MID(B825,6,1)</f>
        <v>強</v>
      </c>
      <c r="J825" s="17" t="str">
        <f>MID(B825,7,1)</f>
        <v>を</v>
      </c>
      <c r="K825" s="17" t="str">
        <f>MID(B825,8,1)</f>
        <v>す</v>
      </c>
      <c r="L825" s="17" t="str">
        <f>MID(B825,9,1)</f>
        <v>る</v>
      </c>
      <c r="M825" s="17" t="str">
        <f>MID(B825,10,1)</f>
        <v/>
      </c>
      <c r="N825" s="18" t="str">
        <f>MID(B825,11,1)</f>
        <v/>
      </c>
    </row>
    <row r="826" spans="1:14" ht="37.5" customHeight="1" x14ac:dyDescent="0.15">
      <c r="A826">
        <v>3</v>
      </c>
      <c r="B826" s="10"/>
      <c r="C826" s="12" t="s">
        <v>634</v>
      </c>
      <c r="D826" s="13"/>
      <c r="E826" s="14"/>
      <c r="F826" s="14" t="s">
        <v>1051</v>
      </c>
      <c r="G826" s="14"/>
      <c r="H826" s="14" t="s">
        <v>208</v>
      </c>
      <c r="I826" s="14" t="s">
        <v>1045</v>
      </c>
      <c r="J826" s="14"/>
      <c r="K826" s="14"/>
      <c r="L826" s="14"/>
      <c r="M826" s="14"/>
      <c r="N826" s="15"/>
    </row>
    <row r="827" spans="1:14" ht="37.5" customHeight="1" x14ac:dyDescent="0.15">
      <c r="A827">
        <v>3</v>
      </c>
      <c r="B827" s="10" t="s">
        <v>5305</v>
      </c>
      <c r="C827" s="11" t="s">
        <v>2271</v>
      </c>
      <c r="D827" s="16" t="str">
        <f>MID(B827,1,1)</f>
        <v>放</v>
      </c>
      <c r="E827" s="17" t="str">
        <f>MID(B827,2,1)</f>
        <v>か</v>
      </c>
      <c r="F827" s="17" t="str">
        <f>MID(B827,3,1)</f>
        <v>後</v>
      </c>
      <c r="G827" s="17" t="str">
        <f>MID(B827,4,1)</f>
        <v>、</v>
      </c>
      <c r="H827" s="17" t="str">
        <f>MID(B827,5,1)</f>
        <v>学</v>
      </c>
      <c r="I827" s="17" t="str">
        <f>MID(B827,6,1)</f>
        <v>校</v>
      </c>
      <c r="J827" s="17" t="str">
        <f>MID(B827,7,1)</f>
        <v>に</v>
      </c>
      <c r="K827" s="17" t="str">
        <f>MID(B827,8,1)</f>
        <v>の</v>
      </c>
      <c r="L827" s="17" t="str">
        <f>MID(B827,9,1)</f>
        <v>こ</v>
      </c>
      <c r="M827" s="17" t="str">
        <f>MID(B827,10,1)</f>
        <v>る</v>
      </c>
      <c r="N827" s="18" t="str">
        <f>MID(B827,11,1)</f>
        <v/>
      </c>
    </row>
    <row r="828" spans="1:14" ht="37.5" customHeight="1" x14ac:dyDescent="0.15">
      <c r="A828">
        <v>3</v>
      </c>
      <c r="B828" s="10"/>
      <c r="C828" s="12" t="s">
        <v>635</v>
      </c>
      <c r="D828" s="13" t="s">
        <v>5255</v>
      </c>
      <c r="E828" s="14"/>
      <c r="F828" s="14" t="s">
        <v>1654</v>
      </c>
      <c r="G828" s="14"/>
      <c r="H828" s="14" t="s">
        <v>983</v>
      </c>
      <c r="I828" s="14" t="s">
        <v>5251</v>
      </c>
      <c r="J828" s="14"/>
      <c r="K828" s="14"/>
      <c r="L828" s="14"/>
      <c r="M828" s="14"/>
      <c r="N828" s="15"/>
    </row>
    <row r="829" spans="1:14" ht="37.5" customHeight="1" x14ac:dyDescent="0.15">
      <c r="A829">
        <v>3</v>
      </c>
      <c r="B829" s="10" t="s">
        <v>5306</v>
      </c>
      <c r="C829" s="11" t="s">
        <v>74</v>
      </c>
      <c r="D829" s="16" t="str">
        <f>MID(B829,1,1)</f>
        <v>り</v>
      </c>
      <c r="E829" s="17" t="str">
        <f>MID(B829,2,1)</f>
        <v>ょ</v>
      </c>
      <c r="F829" s="17" t="str">
        <f>MID(B829,3,1)</f>
        <v>う</v>
      </c>
      <c r="G829" s="17" t="str">
        <f>MID(B829,4,1)</f>
        <v>理</v>
      </c>
      <c r="H829" s="17" t="str">
        <f>MID(B829,5,1)</f>
        <v>の</v>
      </c>
      <c r="I829" s="17" t="str">
        <f>MID(B829,6,1)</f>
        <v>味</v>
      </c>
      <c r="J829" s="17" t="str">
        <f>MID(B829,7,1)</f>
        <v>見</v>
      </c>
      <c r="K829" s="17" t="str">
        <f>MID(B829,8,1)</f>
        <v>を</v>
      </c>
      <c r="L829" s="17" t="str">
        <f>MID(B829,9,1)</f>
        <v>す</v>
      </c>
      <c r="M829" s="17" t="str">
        <f>MID(B829,10,1)</f>
        <v>る</v>
      </c>
      <c r="N829" s="18" t="str">
        <f>MID(B829,11,1)</f>
        <v/>
      </c>
    </row>
    <row r="830" spans="1:14" ht="37.5" customHeight="1" x14ac:dyDescent="0.15">
      <c r="A830">
        <v>3</v>
      </c>
      <c r="B830" s="10"/>
      <c r="C830" s="12" t="s">
        <v>1489</v>
      </c>
      <c r="D830" s="13"/>
      <c r="E830" s="14"/>
      <c r="F830" s="14"/>
      <c r="G830" s="14" t="s">
        <v>1049</v>
      </c>
      <c r="H830" s="14"/>
      <c r="I830" s="14" t="s">
        <v>2339</v>
      </c>
      <c r="J830" s="14" t="s">
        <v>5349</v>
      </c>
      <c r="K830" s="14"/>
      <c r="L830" s="14"/>
      <c r="M830" s="14"/>
      <c r="N830" s="15"/>
    </row>
    <row r="831" spans="1:14" ht="37.5" customHeight="1" x14ac:dyDescent="0.15">
      <c r="A831">
        <v>3</v>
      </c>
      <c r="B831" s="10" t="s">
        <v>5307</v>
      </c>
      <c r="C831" s="11" t="s">
        <v>3076</v>
      </c>
      <c r="D831" s="16" t="str">
        <f>MID(B831,1,1)</f>
        <v>人</v>
      </c>
      <c r="E831" s="17" t="str">
        <f>MID(B831,2,1)</f>
        <v>の</v>
      </c>
      <c r="F831" s="17" t="str">
        <f>MID(B831,3,1)</f>
        <v>命</v>
      </c>
      <c r="G831" s="17" t="str">
        <f>MID(B831,4,1)</f>
        <v>は</v>
      </c>
      <c r="H831" s="17" t="str">
        <f>MID(B831,5,1)</f>
        <v>大</v>
      </c>
      <c r="I831" s="17" t="str">
        <f>MID(B831,6,1)</f>
        <v>切</v>
      </c>
      <c r="J831" s="17" t="str">
        <f>MID(B831,7,1)</f>
        <v>で</v>
      </c>
      <c r="K831" s="17" t="str">
        <f>MID(B831,8,1)</f>
        <v>す</v>
      </c>
      <c r="L831" s="17" t="str">
        <f>MID(B831,9,1)</f>
        <v/>
      </c>
      <c r="M831" s="17" t="str">
        <f>MID(B831,10,1)</f>
        <v/>
      </c>
      <c r="N831" s="18" t="str">
        <f>MID(B831,11,1)</f>
        <v/>
      </c>
    </row>
    <row r="832" spans="1:14" ht="37.5" customHeight="1" x14ac:dyDescent="0.15">
      <c r="A832">
        <v>3</v>
      </c>
      <c r="B832" s="10"/>
      <c r="C832" s="12" t="s">
        <v>636</v>
      </c>
      <c r="D832" s="13" t="s">
        <v>1663</v>
      </c>
      <c r="E832" s="14"/>
      <c r="F832" s="14" t="s">
        <v>2340</v>
      </c>
      <c r="G832" s="14"/>
      <c r="H832" s="14" t="s">
        <v>2081</v>
      </c>
      <c r="I832" s="14" t="s">
        <v>2247</v>
      </c>
      <c r="J832" s="14"/>
      <c r="K832" s="14"/>
      <c r="L832" s="14"/>
      <c r="M832" s="14"/>
      <c r="N832" s="15"/>
    </row>
    <row r="833" spans="1:14" ht="37.5" customHeight="1" x14ac:dyDescent="0.15">
      <c r="A833">
        <v>3</v>
      </c>
      <c r="B833" s="10" t="s">
        <v>5308</v>
      </c>
      <c r="C833" s="11" t="s">
        <v>556</v>
      </c>
      <c r="D833" s="16" t="str">
        <f>MID(B833,1,1)</f>
        <v>せ</v>
      </c>
      <c r="E833" s="17" t="str">
        <f>MID(B833,2,1)</f>
        <v>ん</v>
      </c>
      <c r="F833" s="17" t="str">
        <f>MID(B833,3,1)</f>
        <v>面</v>
      </c>
      <c r="G833" s="17" t="str">
        <f>MID(B833,4,1)</f>
        <v>じ</v>
      </c>
      <c r="H833" s="17" t="str">
        <f>MID(B833,5,1)</f>
        <v>ょ</v>
      </c>
      <c r="I833" s="17" t="str">
        <f>MID(B833,6,1)</f>
        <v>で</v>
      </c>
      <c r="J833" s="17" t="str">
        <f>MID(B833,7,1)</f>
        <v>顔</v>
      </c>
      <c r="K833" s="17" t="str">
        <f>MID(B833,8,1)</f>
        <v>を</v>
      </c>
      <c r="L833" s="17" t="str">
        <f>MID(B833,9,1)</f>
        <v>あ</v>
      </c>
      <c r="M833" s="17" t="str">
        <f>MID(B833,10,1)</f>
        <v>ら</v>
      </c>
      <c r="N833" s="18" t="str">
        <f>MID(B833,11,1)</f>
        <v>う</v>
      </c>
    </row>
    <row r="834" spans="1:14" ht="37.5" customHeight="1" x14ac:dyDescent="0.15">
      <c r="A834">
        <v>3</v>
      </c>
      <c r="B834" s="10"/>
      <c r="C834" s="12" t="s">
        <v>637</v>
      </c>
      <c r="D834" s="13"/>
      <c r="E834" s="14"/>
      <c r="F834" s="14" t="s">
        <v>555</v>
      </c>
      <c r="G834" s="14"/>
      <c r="H834" s="14"/>
      <c r="I834" s="14"/>
      <c r="J834" s="14" t="s">
        <v>264</v>
      </c>
      <c r="K834" s="14"/>
      <c r="L834" s="14"/>
      <c r="M834" s="14"/>
      <c r="N834" s="15"/>
    </row>
    <row r="835" spans="1:14" ht="37.5" customHeight="1" x14ac:dyDescent="0.15">
      <c r="A835">
        <v>3</v>
      </c>
      <c r="B835" s="10" t="s">
        <v>5309</v>
      </c>
      <c r="C835" s="11" t="s">
        <v>3078</v>
      </c>
      <c r="D835" s="16" t="str">
        <f>MID(B835,1,1)</f>
        <v>問</v>
      </c>
      <c r="E835" s="17" t="str">
        <f>MID(B835,2,1)</f>
        <v>だ</v>
      </c>
      <c r="F835" s="17" t="str">
        <f>MID(B835,3,1)</f>
        <v>い</v>
      </c>
      <c r="G835" s="17" t="str">
        <f>MID(B835,4,1)</f>
        <v>の</v>
      </c>
      <c r="H835" s="17" t="str">
        <f>MID(B835,5,1)</f>
        <v>答</v>
      </c>
      <c r="I835" s="17" t="str">
        <f>MID(B835,6,1)</f>
        <v>え</v>
      </c>
      <c r="J835" s="17" t="str">
        <f>MID(B835,7,1)</f>
        <v>を</v>
      </c>
      <c r="K835" s="17" t="str">
        <f>MID(B835,8,1)</f>
        <v>考</v>
      </c>
      <c r="L835" s="17" t="str">
        <f>MID(B835,9,1)</f>
        <v>え</v>
      </c>
      <c r="M835" s="17" t="str">
        <f>MID(B835,10,1)</f>
        <v>る</v>
      </c>
      <c r="N835" s="18" t="str">
        <f>MID(B835,11,1)</f>
        <v/>
      </c>
    </row>
    <row r="836" spans="1:14" ht="37.5" customHeight="1" x14ac:dyDescent="0.15">
      <c r="A836">
        <v>3</v>
      </c>
      <c r="B836" s="10"/>
      <c r="C836" s="12" t="s">
        <v>3005</v>
      </c>
      <c r="D836" s="13" t="s">
        <v>5322</v>
      </c>
      <c r="E836" s="14"/>
      <c r="F836" s="14"/>
      <c r="G836" s="14"/>
      <c r="H836" s="14" t="s">
        <v>1072</v>
      </c>
      <c r="I836" s="14"/>
      <c r="J836" s="14"/>
      <c r="K836" s="14" t="s">
        <v>5275</v>
      </c>
      <c r="L836" s="14"/>
      <c r="M836" s="14"/>
      <c r="N836" s="15"/>
    </row>
    <row r="837" spans="1:14" ht="37.5" customHeight="1" x14ac:dyDescent="0.15">
      <c r="A837">
        <v>3</v>
      </c>
      <c r="B837" s="10" t="s">
        <v>5310</v>
      </c>
      <c r="C837" s="11" t="s">
        <v>3079</v>
      </c>
      <c r="D837" s="16" t="str">
        <f>MID(B837,1,1)</f>
        <v>も</v>
      </c>
      <c r="E837" s="17" t="str">
        <f>MID(B837,2,1)</f>
        <v>う</v>
      </c>
      <c r="F837" s="17" t="str">
        <f>MID(B837,3,1)</f>
        <v>ど</v>
      </c>
      <c r="G837" s="17" t="str">
        <f>MID(B837,4,1)</f>
        <v>う</v>
      </c>
      <c r="H837" s="17" t="str">
        <f>MID(B837,5,1)</f>
        <v>犬</v>
      </c>
      <c r="I837" s="17" t="str">
        <f>MID(B837,6,1)</f>
        <v>は</v>
      </c>
      <c r="J837" s="17" t="str">
        <f>MID(B837,7,1)</f>
        <v>役</v>
      </c>
      <c r="K837" s="17" t="str">
        <f>MID(B837,8,1)</f>
        <v>に</v>
      </c>
      <c r="L837" s="17" t="str">
        <f>MID(B837,9,1)</f>
        <v>立</v>
      </c>
      <c r="M837" s="17" t="str">
        <f>MID(B837,10,1)</f>
        <v>つ</v>
      </c>
      <c r="N837" s="18" t="str">
        <f>MID(B837,11,1)</f>
        <v>犬</v>
      </c>
    </row>
    <row r="838" spans="1:14" ht="37.5" customHeight="1" x14ac:dyDescent="0.15">
      <c r="A838">
        <v>3</v>
      </c>
      <c r="B838" s="10"/>
      <c r="C838" s="12" t="s">
        <v>638</v>
      </c>
      <c r="D838" s="13"/>
      <c r="E838" s="14"/>
      <c r="F838" s="14"/>
      <c r="G838" s="14"/>
      <c r="H838" s="14" t="s">
        <v>5344</v>
      </c>
      <c r="I838" s="14"/>
      <c r="J838" s="14" t="s">
        <v>5350</v>
      </c>
      <c r="K838" s="14"/>
      <c r="L838" s="14" t="s">
        <v>1053</v>
      </c>
      <c r="M838" s="14"/>
      <c r="N838" s="15" t="s">
        <v>2400</v>
      </c>
    </row>
    <row r="839" spans="1:14" ht="37.5" customHeight="1" x14ac:dyDescent="0.15">
      <c r="A839">
        <v>3</v>
      </c>
      <c r="B839" s="10" t="s">
        <v>5311</v>
      </c>
      <c r="C839" s="11" t="s">
        <v>70</v>
      </c>
      <c r="D839" s="16" t="str">
        <f>MID(B839,1,1)</f>
        <v>薬</v>
      </c>
      <c r="E839" s="17" t="str">
        <f>MID(B839,2,1)</f>
        <v>き</v>
      </c>
      <c r="F839" s="17" t="str">
        <f>MID(B839,3,1)</f>
        <v>ょ</v>
      </c>
      <c r="G839" s="17" t="str">
        <f>MID(B839,4,1)</f>
        <v>く</v>
      </c>
      <c r="H839" s="17" t="str">
        <f>MID(B839,5,1)</f>
        <v>で</v>
      </c>
      <c r="I839" s="17" t="str">
        <f>MID(B839,6,1)</f>
        <v>か</v>
      </c>
      <c r="J839" s="17" t="str">
        <f>MID(B839,7,1)</f>
        <v>ぜ</v>
      </c>
      <c r="K839" s="17" t="str">
        <f>MID(B839,8,1)</f>
        <v>薬</v>
      </c>
      <c r="L839" s="17" t="str">
        <f>MID(B839,9,1)</f>
        <v>を</v>
      </c>
      <c r="M839" s="17" t="str">
        <f>MID(B839,10,1)</f>
        <v>買</v>
      </c>
      <c r="N839" s="18" t="str">
        <f>MID(B839,11,1)</f>
        <v>う</v>
      </c>
    </row>
    <row r="840" spans="1:14" ht="37.5" customHeight="1" x14ac:dyDescent="0.15">
      <c r="A840">
        <v>3</v>
      </c>
      <c r="B840" s="10"/>
      <c r="C840" s="12" t="s">
        <v>3016</v>
      </c>
      <c r="D840" s="13" t="s">
        <v>5323</v>
      </c>
      <c r="E840" s="14"/>
      <c r="F840" s="14"/>
      <c r="G840" s="14"/>
      <c r="H840" s="14"/>
      <c r="I840" s="14"/>
      <c r="J840" s="14"/>
      <c r="K840" s="14" t="s">
        <v>2341</v>
      </c>
      <c r="L840" s="14"/>
      <c r="M840" s="14" t="s">
        <v>5265</v>
      </c>
      <c r="N840" s="15"/>
    </row>
    <row r="841" spans="1:14" ht="37.5" customHeight="1" x14ac:dyDescent="0.15">
      <c r="A841">
        <v>3</v>
      </c>
      <c r="B841" s="10" t="s">
        <v>5312</v>
      </c>
      <c r="C841" s="11" t="s">
        <v>3080</v>
      </c>
      <c r="D841" s="16" t="str">
        <f>MID(B841,1,1)</f>
        <v>自</v>
      </c>
      <c r="E841" s="17" t="str">
        <f>MID(B841,2,1)</f>
        <v>由</v>
      </c>
      <c r="F841" s="17" t="str">
        <f>MID(B841,3,1)</f>
        <v>ち</v>
      </c>
      <c r="G841" s="17" t="str">
        <f>MID(B841,4,1)</f>
        <v>ょ</v>
      </c>
      <c r="H841" s="17" t="str">
        <f>MID(B841,5,1)</f>
        <v>う</v>
      </c>
      <c r="I841" s="17" t="str">
        <f>MID(B841,6,1)</f>
        <v>に</v>
      </c>
      <c r="J841" s="17" t="str">
        <f>MID(B841,7,1)</f>
        <v>絵</v>
      </c>
      <c r="K841" s="17" t="str">
        <f>MID(B841,8,1)</f>
        <v>を</v>
      </c>
      <c r="L841" s="17" t="str">
        <f>MID(B841,9,1)</f>
        <v>か</v>
      </c>
      <c r="M841" s="17" t="str">
        <f>MID(B841,10,1)</f>
        <v>く</v>
      </c>
      <c r="N841" s="18" t="str">
        <f>MID(B841,11,1)</f>
        <v/>
      </c>
    </row>
    <row r="842" spans="1:14" ht="37.5" customHeight="1" x14ac:dyDescent="0.15">
      <c r="A842">
        <v>3</v>
      </c>
      <c r="B842" s="10"/>
      <c r="C842" s="12" t="s">
        <v>640</v>
      </c>
      <c r="D842" s="13" t="s">
        <v>5238</v>
      </c>
      <c r="E842" s="14" t="s">
        <v>1075</v>
      </c>
      <c r="F842" s="14"/>
      <c r="G842" s="14"/>
      <c r="H842" s="14"/>
      <c r="I842" s="14"/>
      <c r="J842" s="14" t="s">
        <v>1065</v>
      </c>
      <c r="K842" s="14"/>
      <c r="L842" s="14"/>
      <c r="M842" s="14"/>
      <c r="N842" s="15"/>
    </row>
    <row r="843" spans="1:14" ht="37.5" customHeight="1" x14ac:dyDescent="0.15">
      <c r="A843">
        <v>3</v>
      </c>
      <c r="B843" s="10" t="s">
        <v>2342</v>
      </c>
      <c r="C843" s="11" t="s">
        <v>3081</v>
      </c>
      <c r="D843" s="16" t="str">
        <f>MID(B843,1,1)</f>
        <v>て</v>
      </c>
      <c r="E843" s="17" t="str">
        <f>MID(B843,2,1)</f>
        <v>ん</v>
      </c>
      <c r="F843" s="17" t="str">
        <f>MID(B843,3,1)</f>
        <v>ぷ</v>
      </c>
      <c r="G843" s="17" t="str">
        <f>MID(B843,4,1)</f>
        <v>ら</v>
      </c>
      <c r="H843" s="17" t="str">
        <f>MID(B843,5,1)</f>
        <v>は</v>
      </c>
      <c r="I843" s="17" t="str">
        <f>MID(B843,6,1)</f>
        <v>油</v>
      </c>
      <c r="J843" s="17" t="str">
        <f>MID(B843,7,1)</f>
        <v>で</v>
      </c>
      <c r="K843" s="17" t="str">
        <f>MID(B843,8,1)</f>
        <v>あ</v>
      </c>
      <c r="L843" s="17" t="str">
        <f>MID(B843,9,1)</f>
        <v>げ</v>
      </c>
      <c r="M843" s="17" t="str">
        <f>MID(B843,10,1)</f>
        <v>る</v>
      </c>
      <c r="N843" s="18" t="str">
        <f>MID(B843,11,1)</f>
        <v/>
      </c>
    </row>
    <row r="844" spans="1:14" ht="37.5" customHeight="1" x14ac:dyDescent="0.15">
      <c r="A844">
        <v>3</v>
      </c>
      <c r="B844" s="10"/>
      <c r="C844" s="12" t="s">
        <v>641</v>
      </c>
      <c r="D844" s="13"/>
      <c r="E844" s="14"/>
      <c r="F844" s="14"/>
      <c r="G844" s="14"/>
      <c r="H844" s="14"/>
      <c r="I844" s="14" t="s">
        <v>2343</v>
      </c>
      <c r="J844" s="14"/>
      <c r="K844" s="14"/>
      <c r="L844" s="14"/>
      <c r="M844" s="14"/>
      <c r="N844" s="15"/>
    </row>
    <row r="845" spans="1:14" ht="37.5" customHeight="1" x14ac:dyDescent="0.15">
      <c r="A845">
        <v>3</v>
      </c>
      <c r="B845" s="10" t="s">
        <v>2344</v>
      </c>
      <c r="C845" s="11" t="s">
        <v>3082</v>
      </c>
      <c r="D845" s="16" t="str">
        <f>MID(B845,1,1)</f>
        <v>み</v>
      </c>
      <c r="E845" s="17" t="str">
        <f>MID(B845,2,1)</f>
        <v>ん</v>
      </c>
      <c r="F845" s="17" t="str">
        <f>MID(B845,3,1)</f>
        <v>な</v>
      </c>
      <c r="G845" s="17" t="str">
        <f>MID(B845,4,1)</f>
        <v>知</v>
      </c>
      <c r="H845" s="17" t="str">
        <f>MID(B845,5,1)</f>
        <v>っ</v>
      </c>
      <c r="I845" s="17" t="str">
        <f>MID(B845,6,1)</f>
        <v>て</v>
      </c>
      <c r="J845" s="17" t="str">
        <f>MID(B845,7,1)</f>
        <v>い</v>
      </c>
      <c r="K845" s="17" t="str">
        <f>MID(B845,8,1)</f>
        <v>る</v>
      </c>
      <c r="L845" s="17" t="str">
        <f>MID(B845,9,1)</f>
        <v>有</v>
      </c>
      <c r="M845" s="17" t="str">
        <f>MID(B845,10,1)</f>
        <v>名</v>
      </c>
      <c r="N845" s="18" t="str">
        <f>MID(B845,11,1)</f>
        <v>人</v>
      </c>
    </row>
    <row r="846" spans="1:14" ht="37.5" customHeight="1" x14ac:dyDescent="0.15">
      <c r="A846">
        <v>3</v>
      </c>
      <c r="B846" s="10"/>
      <c r="C846" s="12" t="s">
        <v>642</v>
      </c>
      <c r="D846" s="13"/>
      <c r="E846" s="14"/>
      <c r="F846" s="14"/>
      <c r="G846" s="14" t="s">
        <v>1505</v>
      </c>
      <c r="H846" s="14"/>
      <c r="I846" s="14"/>
      <c r="J846" s="14"/>
      <c r="K846" s="14"/>
      <c r="L846" s="14" t="s">
        <v>1075</v>
      </c>
      <c r="M846" s="14" t="s">
        <v>944</v>
      </c>
      <c r="N846" s="15" t="s">
        <v>924</v>
      </c>
    </row>
    <row r="847" spans="1:14" ht="37.5" customHeight="1" x14ac:dyDescent="0.15">
      <c r="A847">
        <v>3</v>
      </c>
      <c r="B847" s="10" t="s">
        <v>5313</v>
      </c>
      <c r="C847" s="11" t="s">
        <v>2437</v>
      </c>
      <c r="D847" s="16" t="str">
        <f>MID(B847,1,1)</f>
        <v>遊</v>
      </c>
      <c r="E847" s="17" t="str">
        <f>MID(B847,2,1)</f>
        <v>園</v>
      </c>
      <c r="F847" s="17" t="str">
        <f>MID(B847,3,1)</f>
        <v>地</v>
      </c>
      <c r="G847" s="17" t="str">
        <f>MID(B847,4,1)</f>
        <v>で</v>
      </c>
      <c r="H847" s="17" t="str">
        <f>MID(B847,5,1)</f>
        <v>み</v>
      </c>
      <c r="I847" s="17" t="str">
        <f>MID(B847,6,1)</f>
        <v>ん</v>
      </c>
      <c r="J847" s="17" t="str">
        <f>MID(B847,7,1)</f>
        <v>な</v>
      </c>
      <c r="K847" s="17" t="str">
        <f>MID(B847,8,1)</f>
        <v>で</v>
      </c>
      <c r="L847" s="17" t="str">
        <f>MID(B847,9,1)</f>
        <v>遊</v>
      </c>
      <c r="M847" s="17" t="str">
        <f>MID(B847,10,1)</f>
        <v>ぶ</v>
      </c>
      <c r="N847" s="18" t="str">
        <f>MID(B847,11,1)</f>
        <v/>
      </c>
    </row>
    <row r="848" spans="1:14" ht="37.5" customHeight="1" x14ac:dyDescent="0.15">
      <c r="A848">
        <v>3</v>
      </c>
      <c r="B848" s="10"/>
      <c r="C848" s="12" t="s">
        <v>3017</v>
      </c>
      <c r="D848" s="13" t="s">
        <v>5324</v>
      </c>
      <c r="E848" s="14" t="s">
        <v>5263</v>
      </c>
      <c r="F848" s="14" t="s">
        <v>1056</v>
      </c>
      <c r="G848" s="14"/>
      <c r="H848" s="14"/>
      <c r="I848" s="14"/>
      <c r="J848" s="14"/>
      <c r="K848" s="14"/>
      <c r="L848" s="14" t="s">
        <v>2345</v>
      </c>
      <c r="M848" s="14"/>
      <c r="N848" s="15"/>
    </row>
    <row r="849" spans="1:14" ht="37.5" customHeight="1" x14ac:dyDescent="0.15">
      <c r="A849">
        <v>3</v>
      </c>
      <c r="B849" s="10" t="s">
        <v>2346</v>
      </c>
      <c r="C849" s="11" t="s">
        <v>3083</v>
      </c>
      <c r="D849" s="16" t="str">
        <f>MID(B849,1,1)</f>
        <v>予</v>
      </c>
      <c r="E849" s="17" t="str">
        <f>MID(B849,2,1)</f>
        <v>そ</v>
      </c>
      <c r="F849" s="17" t="str">
        <f>MID(B849,3,1)</f>
        <v>う</v>
      </c>
      <c r="G849" s="17" t="str">
        <f>MID(B849,4,1)</f>
        <v>通</v>
      </c>
      <c r="H849" s="17" t="str">
        <f>MID(B849,5,1)</f>
        <v>り</v>
      </c>
      <c r="I849" s="17" t="str">
        <f>MID(B849,6,1)</f>
        <v>の</v>
      </c>
      <c r="J849" s="17" t="str">
        <f>MID(B849,7,1)</f>
        <v>け</v>
      </c>
      <c r="K849" s="17" t="str">
        <f>MID(B849,8,1)</f>
        <v>っ</v>
      </c>
      <c r="L849" s="17" t="str">
        <f>MID(B849,9,1)</f>
        <v>か</v>
      </c>
      <c r="M849" s="17" t="str">
        <f>MID(B849,10,1)</f>
        <v/>
      </c>
      <c r="N849" s="18" t="str">
        <f>MID(B849,11,1)</f>
        <v/>
      </c>
    </row>
    <row r="850" spans="1:14" ht="37.5" customHeight="1" x14ac:dyDescent="0.15">
      <c r="A850">
        <v>3</v>
      </c>
      <c r="B850" s="10"/>
      <c r="C850" s="12" t="s">
        <v>639</v>
      </c>
      <c r="D850" s="13" t="s">
        <v>5253</v>
      </c>
      <c r="E850" s="14"/>
      <c r="F850" s="14"/>
      <c r="G850" s="14" t="s">
        <v>2347</v>
      </c>
      <c r="H850" s="14"/>
      <c r="I850" s="14"/>
      <c r="J850" s="14"/>
      <c r="K850" s="14"/>
      <c r="L850" s="14"/>
      <c r="M850" s="14"/>
      <c r="N850" s="15"/>
    </row>
    <row r="851" spans="1:14" ht="37.5" customHeight="1" x14ac:dyDescent="0.15">
      <c r="A851">
        <v>3</v>
      </c>
      <c r="B851" s="10" t="s">
        <v>5314</v>
      </c>
      <c r="C851" s="11" t="s">
        <v>3084</v>
      </c>
      <c r="D851" s="16" t="str">
        <f>MID(B851,1,1)</f>
        <v>毛</v>
      </c>
      <c r="E851" s="17" t="str">
        <f>MID(B851,2,1)</f>
        <v>糸</v>
      </c>
      <c r="F851" s="17" t="str">
        <f>MID(B851,3,1)</f>
        <v>は</v>
      </c>
      <c r="G851" s="17" t="str">
        <f>MID(B851,4,1)</f>
        <v>羊</v>
      </c>
      <c r="H851" s="17" t="str">
        <f>MID(B851,5,1)</f>
        <v>な</v>
      </c>
      <c r="I851" s="17" t="str">
        <f>MID(B851,6,1)</f>
        <v>ど</v>
      </c>
      <c r="J851" s="17" t="str">
        <f>MID(B851,7,1)</f>
        <v>の</v>
      </c>
      <c r="K851" s="17" t="str">
        <f>MID(B851,8,1)</f>
        <v>毛</v>
      </c>
      <c r="L851" s="17" t="str">
        <f>MID(B851,9,1)</f>
        <v>で</v>
      </c>
      <c r="M851" s="17" t="str">
        <f>MID(B851,10,1)</f>
        <v>作</v>
      </c>
      <c r="N851" s="18" t="str">
        <f>MID(B851,11,1)</f>
        <v>る</v>
      </c>
    </row>
    <row r="852" spans="1:14" ht="37.5" customHeight="1" x14ac:dyDescent="0.15">
      <c r="A852">
        <v>3</v>
      </c>
      <c r="B852" s="10"/>
      <c r="C852" s="12" t="s">
        <v>643</v>
      </c>
      <c r="D852" s="13" t="s">
        <v>5325</v>
      </c>
      <c r="E852" s="14" t="s">
        <v>1651</v>
      </c>
      <c r="F852" s="14"/>
      <c r="G852" s="14" t="s">
        <v>2348</v>
      </c>
      <c r="H852" s="14"/>
      <c r="I852" s="14"/>
      <c r="J852" s="14"/>
      <c r="K852" s="14" t="s">
        <v>5325</v>
      </c>
      <c r="L852" s="14"/>
      <c r="M852" s="14" t="s">
        <v>2244</v>
      </c>
      <c r="N852" s="15"/>
    </row>
    <row r="853" spans="1:14" ht="37.5" customHeight="1" x14ac:dyDescent="0.15">
      <c r="A853">
        <v>3</v>
      </c>
      <c r="B853" s="10" t="s">
        <v>2349</v>
      </c>
      <c r="C853" s="11" t="s">
        <v>3070</v>
      </c>
      <c r="D853" s="16" t="str">
        <f>MID(B853,1,1)</f>
        <v>太</v>
      </c>
      <c r="E853" s="17" t="str">
        <f>MID(B853,2,1)</f>
        <v>へ</v>
      </c>
      <c r="F853" s="17" t="str">
        <f>MID(B853,3,1)</f>
        <v>い</v>
      </c>
      <c r="G853" s="17" t="str">
        <f>MID(B853,4,1)</f>
        <v>洋</v>
      </c>
      <c r="H853" s="17" t="str">
        <f>MID(B853,5,1)</f>
        <v>の</v>
      </c>
      <c r="I853" s="17" t="str">
        <f>MID(B853,6,1)</f>
        <v>む</v>
      </c>
      <c r="J853" s="17" t="str">
        <f>MID(B853,7,1)</f>
        <v>こ</v>
      </c>
      <c r="K853" s="17" t="str">
        <f>MID(B853,8,1)</f>
        <v>う</v>
      </c>
      <c r="L853" s="17" t="str">
        <f>MID(B853,9,1)</f>
        <v>の</v>
      </c>
      <c r="M853" s="17" t="str">
        <f>MID(B853,10,1)</f>
        <v>外</v>
      </c>
      <c r="N853" s="18" t="str">
        <f>MID(B853,11,1)</f>
        <v>国</v>
      </c>
    </row>
    <row r="854" spans="1:14" ht="37.5" customHeight="1" x14ac:dyDescent="0.15">
      <c r="A854">
        <v>3</v>
      </c>
      <c r="B854" s="10"/>
      <c r="C854" s="12" t="s">
        <v>644</v>
      </c>
      <c r="D854" s="13" t="s">
        <v>2081</v>
      </c>
      <c r="E854" s="14"/>
      <c r="F854" s="14"/>
      <c r="G854" s="14" t="s">
        <v>121</v>
      </c>
      <c r="H854" s="14"/>
      <c r="I854" s="14"/>
      <c r="J854" s="14"/>
      <c r="K854" s="14"/>
      <c r="L854" s="14"/>
      <c r="M854" s="14" t="s">
        <v>2436</v>
      </c>
      <c r="N854" s="15" t="s">
        <v>1050</v>
      </c>
    </row>
    <row r="855" spans="1:14" ht="37.5" customHeight="1" x14ac:dyDescent="0.15">
      <c r="A855">
        <v>3</v>
      </c>
      <c r="B855" s="10" t="s">
        <v>868</v>
      </c>
      <c r="C855" s="11" t="s">
        <v>3085</v>
      </c>
      <c r="D855" s="16" t="str">
        <f>MID(B855,1,1)</f>
        <v>わ</v>
      </c>
      <c r="E855" s="17" t="str">
        <f>MID(B855,2,1)</f>
        <v>か</v>
      </c>
      <c r="F855" s="17" t="str">
        <f>MID(B855,3,1)</f>
        <v>葉</v>
      </c>
      <c r="G855" s="17" t="str">
        <f>MID(B855,4,1)</f>
        <v>が</v>
      </c>
      <c r="H855" s="17" t="str">
        <f>MID(B855,5,1)</f>
        <v>ま</v>
      </c>
      <c r="I855" s="17" t="str">
        <f>MID(B855,6,1)</f>
        <v>ぶ</v>
      </c>
      <c r="J855" s="17" t="str">
        <f>MID(B855,7,1)</f>
        <v>し</v>
      </c>
      <c r="K855" s="17" t="str">
        <f>MID(B855,8,1)</f>
        <v>い</v>
      </c>
      <c r="L855" s="17" t="str">
        <f>MID(B855,9,1)</f>
        <v>春</v>
      </c>
      <c r="M855" s="17" t="str">
        <f>MID(B855,10,1)</f>
        <v/>
      </c>
      <c r="N855" s="18" t="str">
        <f>MID(B855,11,1)</f>
        <v/>
      </c>
    </row>
    <row r="856" spans="1:14" ht="37.5" customHeight="1" x14ac:dyDescent="0.15">
      <c r="A856">
        <v>3</v>
      </c>
      <c r="B856" s="10"/>
      <c r="C856" s="12" t="s">
        <v>3014</v>
      </c>
      <c r="D856" s="13"/>
      <c r="E856" s="14"/>
      <c r="F856" s="14" t="s">
        <v>5338</v>
      </c>
      <c r="G856" s="14"/>
      <c r="H856" s="14"/>
      <c r="I856" s="14"/>
      <c r="J856" s="14"/>
      <c r="K856" s="14"/>
      <c r="L856" s="14" t="s">
        <v>2876</v>
      </c>
      <c r="M856" s="14"/>
      <c r="N856" s="15"/>
    </row>
    <row r="857" spans="1:14" ht="37.5" customHeight="1" x14ac:dyDescent="0.15">
      <c r="A857">
        <v>3</v>
      </c>
      <c r="B857" s="10" t="s">
        <v>869</v>
      </c>
      <c r="C857" s="11" t="s">
        <v>515</v>
      </c>
      <c r="D857" s="16" t="str">
        <f>MID(B857,1,1)</f>
        <v>空</v>
      </c>
      <c r="E857" s="17" t="str">
        <f>MID(B857,2,1)</f>
        <v>が</v>
      </c>
      <c r="F857" s="17" t="str">
        <f>MID(B857,3,1)</f>
        <v>晴</v>
      </c>
      <c r="G857" s="17" t="str">
        <f>MID(B857,4,1)</f>
        <v>れ</v>
      </c>
      <c r="H857" s="17" t="str">
        <f>MID(B857,5,1)</f>
        <v>て</v>
      </c>
      <c r="I857" s="17" t="str">
        <f>MID(B857,6,1)</f>
        <v>太</v>
      </c>
      <c r="J857" s="17" t="str">
        <f>MID(B857,7,1)</f>
        <v>陽</v>
      </c>
      <c r="K857" s="17" t="str">
        <f>MID(B857,8,1)</f>
        <v>が</v>
      </c>
      <c r="L857" s="17" t="str">
        <f>MID(B857,9,1)</f>
        <v>出</v>
      </c>
      <c r="M857" s="17" t="str">
        <f>MID(B857,10,1)</f>
        <v>る</v>
      </c>
      <c r="N857" s="18" t="str">
        <f>MID(B857,11,1)</f>
        <v/>
      </c>
    </row>
    <row r="858" spans="1:14" ht="37.5" customHeight="1" x14ac:dyDescent="0.15">
      <c r="A858">
        <v>3</v>
      </c>
      <c r="B858" s="10"/>
      <c r="C858" s="12" t="s">
        <v>1014</v>
      </c>
      <c r="D858" s="13" t="s">
        <v>5260</v>
      </c>
      <c r="E858" s="14"/>
      <c r="F858" s="14" t="s">
        <v>2228</v>
      </c>
      <c r="G858" s="14"/>
      <c r="H858" s="14"/>
      <c r="I858" s="14" t="s">
        <v>2081</v>
      </c>
      <c r="J858" s="14" t="s">
        <v>121</v>
      </c>
      <c r="K858" s="14"/>
      <c r="L858" s="14" t="s">
        <v>685</v>
      </c>
      <c r="M858" s="14"/>
      <c r="N858" s="15"/>
    </row>
    <row r="859" spans="1:14" ht="37.5" customHeight="1" x14ac:dyDescent="0.15">
      <c r="A859">
        <v>3</v>
      </c>
      <c r="B859" s="10" t="s">
        <v>871</v>
      </c>
      <c r="C859" s="11" t="s">
        <v>3095</v>
      </c>
      <c r="D859" s="16" t="str">
        <f>MID(B859,1,1)</f>
        <v>か</v>
      </c>
      <c r="E859" s="17" t="str">
        <f>MID(B859,2,1)</f>
        <v>み</v>
      </c>
      <c r="F859" s="17" t="str">
        <f>MID(B859,3,1)</f>
        <v>様</v>
      </c>
      <c r="G859" s="17" t="str">
        <f>MID(B859,4,1)</f>
        <v>に</v>
      </c>
      <c r="H859" s="17" t="str">
        <f>MID(B859,5,1)</f>
        <v>お</v>
      </c>
      <c r="I859" s="17" t="str">
        <f>MID(B859,6,1)</f>
        <v>ね</v>
      </c>
      <c r="J859" s="17" t="str">
        <f>MID(B859,7,1)</f>
        <v>が</v>
      </c>
      <c r="K859" s="17" t="str">
        <f>MID(B859,8,1)</f>
        <v>い</v>
      </c>
      <c r="L859" s="17" t="str">
        <f>MID(B859,9,1)</f>
        <v>を</v>
      </c>
      <c r="M859" s="17" t="str">
        <f>MID(B859,10,1)</f>
        <v>す</v>
      </c>
      <c r="N859" s="18" t="str">
        <f>MID(B859,11,1)</f>
        <v>る</v>
      </c>
    </row>
    <row r="860" spans="1:14" ht="37.5" customHeight="1" x14ac:dyDescent="0.15">
      <c r="A860">
        <v>3</v>
      </c>
      <c r="B860" s="10"/>
      <c r="C860" s="12" t="s">
        <v>645</v>
      </c>
      <c r="D860" s="13"/>
      <c r="E860" s="14"/>
      <c r="F860" s="14" t="s">
        <v>870</v>
      </c>
      <c r="G860" s="14"/>
      <c r="H860" s="14"/>
      <c r="I860" s="14"/>
      <c r="J860" s="14"/>
      <c r="K860" s="14"/>
      <c r="L860" s="14"/>
      <c r="M860" s="14"/>
      <c r="N860" s="15"/>
    </row>
    <row r="861" spans="1:14" ht="37.5" customHeight="1" x14ac:dyDescent="0.15">
      <c r="A861">
        <v>3</v>
      </c>
      <c r="B861" s="10" t="s">
        <v>872</v>
      </c>
      <c r="C861" s="11" t="s">
        <v>3086</v>
      </c>
      <c r="D861" s="16" t="str">
        <f>MID(B861,1,1)</f>
        <v>落</v>
      </c>
      <c r="E861" s="17" t="str">
        <f>MID(B861,2,1)</f>
        <v>と</v>
      </c>
      <c r="F861" s="17" t="str">
        <f>MID(B861,3,1)</f>
        <v>し</v>
      </c>
      <c r="G861" s="17" t="str">
        <f>MID(B861,4,1)</f>
        <v>た</v>
      </c>
      <c r="H861" s="17" t="str">
        <f>MID(B861,5,1)</f>
        <v>も</v>
      </c>
      <c r="I861" s="17" t="str">
        <f>MID(B861,6,1)</f>
        <v>の</v>
      </c>
      <c r="J861" s="17" t="str">
        <f>MID(B861,7,1)</f>
        <v>を</v>
      </c>
      <c r="K861" s="17" t="str">
        <f>MID(B861,8,1)</f>
        <v>ひ</v>
      </c>
      <c r="L861" s="17" t="str">
        <f>MID(B861,9,1)</f>
        <v>ろ</v>
      </c>
      <c r="M861" s="17" t="str">
        <f>MID(B861,10,1)</f>
        <v>う</v>
      </c>
      <c r="N861" s="18" t="str">
        <f>MID(B861,11,1)</f>
        <v/>
      </c>
    </row>
    <row r="862" spans="1:14" ht="37.5" customHeight="1" x14ac:dyDescent="0.15">
      <c r="A862">
        <v>3</v>
      </c>
      <c r="B862" s="10"/>
      <c r="C862" s="12" t="s">
        <v>646</v>
      </c>
      <c r="D862" s="13" t="s">
        <v>5326</v>
      </c>
      <c r="E862" s="14"/>
      <c r="F862" s="14"/>
      <c r="G862" s="14"/>
      <c r="H862" s="14"/>
      <c r="I862" s="14"/>
      <c r="J862" s="14"/>
      <c r="K862" s="14"/>
      <c r="L862" s="14"/>
      <c r="M862" s="14"/>
      <c r="N862" s="15"/>
    </row>
    <row r="863" spans="1:14" ht="37.5" customHeight="1" x14ac:dyDescent="0.15">
      <c r="A863">
        <v>3</v>
      </c>
      <c r="B863" s="10" t="s">
        <v>873</v>
      </c>
      <c r="C863" s="11" t="s">
        <v>2275</v>
      </c>
      <c r="D863" s="16" t="str">
        <f>MID(B863,1,1)</f>
        <v>カ</v>
      </c>
      <c r="E863" s="17" t="str">
        <f>MID(B863,2,1)</f>
        <v>ッ</v>
      </c>
      <c r="F863" s="17" t="str">
        <f>MID(B863,3,1)</f>
        <v>パ</v>
      </c>
      <c r="G863" s="17" t="str">
        <f>MID(B863,4,1)</f>
        <v>が</v>
      </c>
      <c r="H863" s="17" t="str">
        <f>MID(B863,5,1)</f>
        <v>川</v>
      </c>
      <c r="I863" s="17" t="str">
        <f>MID(B863,6,1)</f>
        <v>で</v>
      </c>
      <c r="J863" s="17" t="str">
        <f>MID(B863,7,1)</f>
        <v>流</v>
      </c>
      <c r="K863" s="17" t="str">
        <f>MID(B863,8,1)</f>
        <v>さ</v>
      </c>
      <c r="L863" s="17" t="str">
        <f>MID(B863,9,1)</f>
        <v>れ</v>
      </c>
      <c r="M863" s="17" t="str">
        <f>MID(B863,10,1)</f>
        <v>る</v>
      </c>
      <c r="N863" s="18" t="str">
        <f>MID(B863,11,1)</f>
        <v/>
      </c>
    </row>
    <row r="864" spans="1:14" ht="37.5" customHeight="1" x14ac:dyDescent="0.15">
      <c r="A864">
        <v>3</v>
      </c>
      <c r="B864" s="10"/>
      <c r="C864" s="12" t="s">
        <v>647</v>
      </c>
      <c r="D864" s="13"/>
      <c r="E864" s="14"/>
      <c r="F864" s="14"/>
      <c r="G864" s="14"/>
      <c r="H864" s="14" t="s">
        <v>1077</v>
      </c>
      <c r="I864" s="14"/>
      <c r="J864" s="14" t="s">
        <v>1067</v>
      </c>
      <c r="K864" s="14"/>
      <c r="L864" s="14"/>
      <c r="M864" s="14"/>
      <c r="N864" s="15"/>
    </row>
    <row r="865" spans="1:14" ht="37.5" customHeight="1" x14ac:dyDescent="0.15">
      <c r="A865">
        <v>3</v>
      </c>
      <c r="B865" s="10" t="s">
        <v>874</v>
      </c>
      <c r="C865" s="11" t="s">
        <v>3087</v>
      </c>
      <c r="D865" s="16" t="str">
        <f>MID(B865,1,1)</f>
        <v>海</v>
      </c>
      <c r="E865" s="17" t="str">
        <f>MID(B865,2,1)</f>
        <v>外</v>
      </c>
      <c r="F865" s="17" t="str">
        <f>MID(B865,3,1)</f>
        <v>旅</v>
      </c>
      <c r="G865" s="17" t="str">
        <f>MID(B865,4,1)</f>
        <v>行</v>
      </c>
      <c r="H865" s="17" t="str">
        <f>MID(B865,5,1)</f>
        <v>で</v>
      </c>
      <c r="I865" s="17" t="str">
        <f>MID(B865,6,1)</f>
        <v>外</v>
      </c>
      <c r="J865" s="17" t="str">
        <f>MID(B865,7,1)</f>
        <v>国</v>
      </c>
      <c r="K865" s="17" t="str">
        <f>MID(B865,8,1)</f>
        <v>に</v>
      </c>
      <c r="L865" s="17" t="str">
        <f>MID(B865,9,1)</f>
        <v>行</v>
      </c>
      <c r="M865" s="17" t="str">
        <f>MID(B865,10,1)</f>
        <v>く</v>
      </c>
      <c r="N865" s="18" t="str">
        <f>MID(B865,11,1)</f>
        <v/>
      </c>
    </row>
    <row r="866" spans="1:14" ht="37.5" customHeight="1" x14ac:dyDescent="0.15">
      <c r="A866">
        <v>3</v>
      </c>
      <c r="B866" s="10"/>
      <c r="C866" s="12" t="s">
        <v>648</v>
      </c>
      <c r="D866" s="13" t="s">
        <v>5267</v>
      </c>
      <c r="E866" s="14" t="s">
        <v>5332</v>
      </c>
      <c r="F866" s="14" t="s">
        <v>875</v>
      </c>
      <c r="G866" s="14" t="s">
        <v>5251</v>
      </c>
      <c r="H866" s="14"/>
      <c r="I866" s="14" t="s">
        <v>2436</v>
      </c>
      <c r="J866" s="14" t="s">
        <v>1050</v>
      </c>
      <c r="K866" s="14"/>
      <c r="L866" s="14" t="s">
        <v>5284</v>
      </c>
      <c r="M866" s="14"/>
      <c r="N866" s="15"/>
    </row>
    <row r="867" spans="1:14" ht="37.5" customHeight="1" x14ac:dyDescent="0.15">
      <c r="A867">
        <v>3</v>
      </c>
      <c r="B867" s="10" t="s">
        <v>876</v>
      </c>
      <c r="C867" s="11" t="s">
        <v>3088</v>
      </c>
      <c r="D867" s="16" t="str">
        <f>MID(B867,1,1)</f>
        <v>両</v>
      </c>
      <c r="E867" s="17" t="str">
        <f>MID(B867,2,1)</f>
        <v>方</v>
      </c>
      <c r="F867" s="17" t="str">
        <f>MID(B867,3,1)</f>
        <v>の</v>
      </c>
      <c r="G867" s="17" t="str">
        <f>MID(B867,4,1)</f>
        <v>手</v>
      </c>
      <c r="H867" s="17" t="str">
        <f>MID(B867,5,1)</f>
        <v>で</v>
      </c>
      <c r="I867" s="17" t="str">
        <f>MID(B867,6,1)</f>
        <v>も</v>
      </c>
      <c r="J867" s="17" t="str">
        <f>MID(B867,7,1)</f>
        <v>つ</v>
      </c>
      <c r="K867" s="17" t="str">
        <f>MID(B867,8,1)</f>
        <v/>
      </c>
      <c r="L867" s="17" t="str">
        <f>MID(B867,9,1)</f>
        <v/>
      </c>
      <c r="M867" s="17" t="str">
        <f>MID(B867,10,1)</f>
        <v/>
      </c>
      <c r="N867" s="18" t="str">
        <f>MID(B867,11,1)</f>
        <v/>
      </c>
    </row>
    <row r="868" spans="1:14" ht="37.5" customHeight="1" x14ac:dyDescent="0.15">
      <c r="A868">
        <v>3</v>
      </c>
      <c r="B868" s="10"/>
      <c r="C868" s="12" t="s">
        <v>649</v>
      </c>
      <c r="D868" s="13" t="s">
        <v>5327</v>
      </c>
      <c r="E868" s="14" t="s">
        <v>878</v>
      </c>
      <c r="F868" s="14"/>
      <c r="G868" s="14" t="s">
        <v>5340</v>
      </c>
      <c r="H868" s="14"/>
      <c r="I868" s="14"/>
      <c r="J868" s="14"/>
      <c r="K868" s="14"/>
      <c r="L868" s="14"/>
      <c r="M868" s="14"/>
      <c r="N868" s="15"/>
    </row>
    <row r="869" spans="1:14" ht="37.5" customHeight="1" x14ac:dyDescent="0.15">
      <c r="A869">
        <v>3</v>
      </c>
      <c r="B869" s="10" t="s">
        <v>885</v>
      </c>
      <c r="C869" s="11" t="s">
        <v>3089</v>
      </c>
      <c r="D869" s="16" t="str">
        <f>MID(B869,1,1)</f>
        <v>緑</v>
      </c>
      <c r="E869" s="17" t="str">
        <f>MID(B869,2,1)</f>
        <v>色</v>
      </c>
      <c r="F869" s="17" t="str">
        <f>MID(B869,3,1)</f>
        <v>の</v>
      </c>
      <c r="G869" s="17" t="str">
        <f>MID(B869,4,1)</f>
        <v>は</v>
      </c>
      <c r="H869" s="17" t="str">
        <f>MID(B869,5,1)</f>
        <v>っ</v>
      </c>
      <c r="I869" s="17" t="str">
        <f>MID(B869,6,1)</f>
        <v>ぱ</v>
      </c>
      <c r="J869" s="17" t="str">
        <f>MID(B869,7,1)</f>
        <v/>
      </c>
      <c r="K869" s="17" t="str">
        <f>MID(B869,8,1)</f>
        <v/>
      </c>
      <c r="L869" s="17" t="str">
        <f>MID(B869,9,1)</f>
        <v/>
      </c>
      <c r="M869" s="17" t="str">
        <f>MID(B869,10,1)</f>
        <v/>
      </c>
      <c r="N869" s="18" t="str">
        <f>MID(B869,11,1)</f>
        <v/>
      </c>
    </row>
    <row r="870" spans="1:14" ht="37.5" customHeight="1" x14ac:dyDescent="0.15">
      <c r="A870">
        <v>3</v>
      </c>
      <c r="B870" s="10"/>
      <c r="C870" s="12" t="s">
        <v>3004</v>
      </c>
      <c r="D870" s="13" t="s">
        <v>5328</v>
      </c>
      <c r="E870" s="14" t="s">
        <v>5333</v>
      </c>
      <c r="F870" s="14"/>
      <c r="G870" s="14"/>
      <c r="H870" s="14"/>
      <c r="I870" s="14"/>
      <c r="J870" s="14"/>
      <c r="K870" s="14"/>
      <c r="L870" s="14"/>
      <c r="M870" s="14"/>
      <c r="N870" s="15"/>
    </row>
    <row r="871" spans="1:14" ht="37.5" customHeight="1" x14ac:dyDescent="0.15">
      <c r="A871">
        <v>3</v>
      </c>
      <c r="B871" s="10" t="s">
        <v>5315</v>
      </c>
      <c r="C871" s="11" t="s">
        <v>3090</v>
      </c>
      <c r="D871" s="16" t="str">
        <f>MID(B871,1,1)</f>
        <v>心</v>
      </c>
      <c r="E871" s="17" t="str">
        <f>MID(B871,2,1)</f>
        <v>を</v>
      </c>
      <c r="F871" s="17" t="str">
        <f>MID(B871,3,1)</f>
        <v>こ</v>
      </c>
      <c r="G871" s="17" t="str">
        <f>MID(B871,4,1)</f>
        <v>め</v>
      </c>
      <c r="H871" s="17" t="str">
        <f>MID(B871,5,1)</f>
        <v>て</v>
      </c>
      <c r="I871" s="17" t="str">
        <f>MID(B871,6,1)</f>
        <v>お</v>
      </c>
      <c r="J871" s="17" t="str">
        <f>MID(B871,7,1)</f>
        <v>礼</v>
      </c>
      <c r="K871" s="17" t="str">
        <f>MID(B871,8,1)</f>
        <v>を</v>
      </c>
      <c r="L871" s="17" t="str">
        <f>MID(B871,9,1)</f>
        <v>言</v>
      </c>
      <c r="M871" s="17" t="str">
        <f>MID(B871,10,1)</f>
        <v>う</v>
      </c>
      <c r="N871" s="18" t="str">
        <f>MID(B871,11,1)</f>
        <v/>
      </c>
    </row>
    <row r="872" spans="1:14" ht="37.5" customHeight="1" x14ac:dyDescent="0.15">
      <c r="A872">
        <v>3</v>
      </c>
      <c r="B872" s="10"/>
      <c r="C872" s="12" t="s">
        <v>650</v>
      </c>
      <c r="D872" s="13" t="s">
        <v>5329</v>
      </c>
      <c r="E872" s="14"/>
      <c r="F872" s="14"/>
      <c r="G872" s="14"/>
      <c r="H872" s="14"/>
      <c r="I872" s="14"/>
      <c r="J872" s="14" t="s">
        <v>5351</v>
      </c>
      <c r="K872" s="14"/>
      <c r="L872" s="14" t="s">
        <v>283</v>
      </c>
      <c r="M872" s="14"/>
      <c r="N872" s="15"/>
    </row>
    <row r="873" spans="1:14" ht="37.5" customHeight="1" x14ac:dyDescent="0.15">
      <c r="A873">
        <v>3</v>
      </c>
      <c r="B873" s="10" t="s">
        <v>879</v>
      </c>
      <c r="C873" s="11" t="s">
        <v>3092</v>
      </c>
      <c r="D873" s="16" t="str">
        <f>MID(B873,1,1)</f>
        <v>ア</v>
      </c>
      <c r="E873" s="17" t="str">
        <f>MID(B873,2,1)</f>
        <v>リ</v>
      </c>
      <c r="F873" s="17" t="str">
        <f>MID(B873,3,1)</f>
        <v>の</v>
      </c>
      <c r="G873" s="17" t="str">
        <f>MID(B873,4,1)</f>
        <v>行</v>
      </c>
      <c r="H873" s="17" t="str">
        <f>MID(B873,5,1)</f>
        <v>列</v>
      </c>
      <c r="I873" s="17" t="str">
        <f>MID(B873,6,1)</f>
        <v>が</v>
      </c>
      <c r="J873" s="17" t="str">
        <f>MID(B873,7,1)</f>
        <v>長</v>
      </c>
      <c r="K873" s="17" t="str">
        <f>MID(B873,8,1)</f>
        <v>く</v>
      </c>
      <c r="L873" s="17" t="str">
        <f>MID(B873,9,1)</f>
        <v>つ</v>
      </c>
      <c r="M873" s="17" t="str">
        <f>MID(B873,10,1)</f>
        <v>づ</v>
      </c>
      <c r="N873" s="18" t="str">
        <f>MID(B873,11,1)</f>
        <v>く</v>
      </c>
    </row>
    <row r="874" spans="1:14" ht="37.5" customHeight="1" x14ac:dyDescent="0.15">
      <c r="A874">
        <v>3</v>
      </c>
      <c r="B874" s="10"/>
      <c r="C874" s="12" t="s">
        <v>651</v>
      </c>
      <c r="D874" s="13"/>
      <c r="E874" s="14"/>
      <c r="F874" s="14"/>
      <c r="G874" s="14" t="s">
        <v>5341</v>
      </c>
      <c r="H874" s="14" t="s">
        <v>880</v>
      </c>
      <c r="I874" s="14"/>
      <c r="J874" s="14" t="s">
        <v>1067</v>
      </c>
      <c r="K874" s="14"/>
      <c r="L874" s="14"/>
      <c r="M874" s="14"/>
      <c r="N874" s="15"/>
    </row>
    <row r="875" spans="1:14" ht="37.5" customHeight="1" x14ac:dyDescent="0.15">
      <c r="A875">
        <v>3</v>
      </c>
      <c r="B875" s="10" t="s">
        <v>881</v>
      </c>
      <c r="C875" s="11" t="s">
        <v>3093</v>
      </c>
      <c r="D875" s="16" t="str">
        <f>MID(B875,1,1)</f>
        <v>字</v>
      </c>
      <c r="E875" s="17" t="str">
        <f>MID(B875,2,1)</f>
        <v>を</v>
      </c>
      <c r="F875" s="17" t="str">
        <f>MID(B875,3,1)</f>
        <v>書</v>
      </c>
      <c r="G875" s="17" t="str">
        <f>MID(B875,4,1)</f>
        <v>く</v>
      </c>
      <c r="H875" s="17" t="str">
        <f>MID(B875,5,1)</f>
        <v>練</v>
      </c>
      <c r="I875" s="17" t="str">
        <f>MID(B875,6,1)</f>
        <v>し</v>
      </c>
      <c r="J875" s="17" t="str">
        <f>MID(B875,7,1)</f>
        <v>ゅ</v>
      </c>
      <c r="K875" s="17" t="str">
        <f>MID(B875,8,1)</f>
        <v>う</v>
      </c>
      <c r="L875" s="17" t="str">
        <f>MID(B875,9,1)</f>
        <v>を</v>
      </c>
      <c r="M875" s="17" t="str">
        <f>MID(B875,10,1)</f>
        <v>す</v>
      </c>
      <c r="N875" s="18" t="str">
        <f>MID(B875,11,1)</f>
        <v>る</v>
      </c>
    </row>
    <row r="876" spans="1:14" ht="37.5" customHeight="1" x14ac:dyDescent="0.15">
      <c r="A876">
        <v>3</v>
      </c>
      <c r="B876" s="10"/>
      <c r="C876" s="12" t="s">
        <v>652</v>
      </c>
      <c r="D876" s="13" t="s">
        <v>1051</v>
      </c>
      <c r="E876" s="14"/>
      <c r="F876" s="14" t="s">
        <v>168</v>
      </c>
      <c r="G876" s="14"/>
      <c r="H876" s="14" t="s">
        <v>1070</v>
      </c>
      <c r="I876" s="14"/>
      <c r="J876" s="14"/>
      <c r="K876" s="14"/>
      <c r="L876" s="14"/>
      <c r="M876" s="14"/>
      <c r="N876" s="15"/>
    </row>
    <row r="877" spans="1:14" ht="37.5" customHeight="1" x14ac:dyDescent="0.15">
      <c r="A877">
        <v>3</v>
      </c>
      <c r="B877" s="10" t="s">
        <v>882</v>
      </c>
      <c r="C877" s="11" t="s">
        <v>1183</v>
      </c>
      <c r="D877" s="16" t="str">
        <f>MID(B877,1,1)</f>
        <v>電</v>
      </c>
      <c r="E877" s="17" t="str">
        <f>MID(B877,2,1)</f>
        <v>車</v>
      </c>
      <c r="F877" s="17" t="str">
        <f>MID(B877,3,1)</f>
        <v>の</v>
      </c>
      <c r="G877" s="17" t="str">
        <f>MID(B877,4,1)</f>
        <v>線</v>
      </c>
      <c r="H877" s="17" t="str">
        <f>MID(B877,5,1)</f>
        <v>路</v>
      </c>
      <c r="I877" s="17" t="str">
        <f>MID(B877,6,1)</f>
        <v>が</v>
      </c>
      <c r="J877" s="17" t="str">
        <f>MID(B877,7,1)</f>
        <v>つ</v>
      </c>
      <c r="K877" s="17" t="str">
        <f>MID(B877,8,1)</f>
        <v>づ</v>
      </c>
      <c r="L877" s="17" t="str">
        <f>MID(B877,9,1)</f>
        <v>く</v>
      </c>
      <c r="M877" s="17" t="str">
        <f>MID(B877,10,1)</f>
        <v/>
      </c>
      <c r="N877" s="18" t="str">
        <f>MID(B877,11,1)</f>
        <v/>
      </c>
    </row>
    <row r="878" spans="1:14" ht="37.5" customHeight="1" x14ac:dyDescent="0.15">
      <c r="A878">
        <v>3</v>
      </c>
      <c r="B878" s="10"/>
      <c r="C878" s="12" t="s">
        <v>653</v>
      </c>
      <c r="D878" s="13" t="s">
        <v>5330</v>
      </c>
      <c r="E878" s="14" t="s">
        <v>1655</v>
      </c>
      <c r="F878" s="14"/>
      <c r="G878" s="14" t="s">
        <v>1078</v>
      </c>
      <c r="H878" s="14" t="s">
        <v>5345</v>
      </c>
      <c r="I878" s="14"/>
      <c r="J878" s="14"/>
      <c r="K878" s="14"/>
      <c r="L878" s="14"/>
      <c r="M878" s="14"/>
      <c r="N878" s="15"/>
    </row>
    <row r="879" spans="1:14" ht="37.5" customHeight="1" x14ac:dyDescent="0.15">
      <c r="A879">
        <v>3</v>
      </c>
      <c r="B879" s="10" t="s">
        <v>884</v>
      </c>
      <c r="C879" s="11" t="s">
        <v>1884</v>
      </c>
      <c r="D879" s="16" t="str">
        <f>MID(B879,1,1)</f>
        <v>へ</v>
      </c>
      <c r="E879" s="17" t="str">
        <f>MID(B879,2,1)</f>
        <v>い</v>
      </c>
      <c r="F879" s="17" t="str">
        <f>MID(B879,3,1)</f>
        <v>和</v>
      </c>
      <c r="G879" s="17" t="str">
        <f>MID(B879,4,1)</f>
        <v>と</v>
      </c>
      <c r="H879" s="17" t="str">
        <f>MID(B879,5,1)</f>
        <v>せ</v>
      </c>
      <c r="I879" s="17" t="str">
        <f>MID(B879,6,1)</f>
        <v>ん</v>
      </c>
      <c r="J879" s="17" t="str">
        <f>MID(B879,7,1)</f>
        <v>そ</v>
      </c>
      <c r="K879" s="17" t="str">
        <f>MID(B879,8,1)</f>
        <v>う</v>
      </c>
      <c r="L879" s="17" t="str">
        <f>MID(B879,9,1)</f>
        <v/>
      </c>
      <c r="M879" s="17" t="str">
        <f>MID(B879,10,1)</f>
        <v/>
      </c>
      <c r="N879" s="18" t="str">
        <f>MID(B879,11,1)</f>
        <v/>
      </c>
    </row>
    <row r="880" spans="1:14" ht="37.5" customHeight="1" x14ac:dyDescent="0.15">
      <c r="A880">
        <v>3</v>
      </c>
      <c r="B880" s="10"/>
      <c r="C880" s="12" t="s">
        <v>654</v>
      </c>
      <c r="D880" s="13"/>
      <c r="E880" s="14"/>
      <c r="F880" s="14" t="s">
        <v>5269</v>
      </c>
      <c r="G880" s="14"/>
      <c r="H880" s="14"/>
      <c r="I880" s="14"/>
      <c r="J880" s="14"/>
      <c r="K880" s="14"/>
      <c r="L880" s="14"/>
      <c r="M880" s="14"/>
      <c r="N880" s="15"/>
    </row>
    <row r="881" spans="1:14" ht="37.5" customHeight="1" x14ac:dyDescent="0.15">
      <c r="A881">
        <v>4</v>
      </c>
      <c r="B881" s="10" t="s">
        <v>893</v>
      </c>
      <c r="C881" s="11" t="s">
        <v>159</v>
      </c>
      <c r="D881" s="16" t="str">
        <f>MID(B881,1,1)</f>
        <v>す</v>
      </c>
      <c r="E881" s="17" t="str">
        <f>MID(B881,2,1)</f>
        <v>き</v>
      </c>
      <c r="F881" s="17" t="str">
        <f>MID(B881,3,1)</f>
        <v>な</v>
      </c>
      <c r="G881" s="17" t="str">
        <f>MID(B881,4,1)</f>
        <v>本</v>
      </c>
      <c r="H881" s="17" t="str">
        <f>MID(B881,5,1)</f>
        <v>を</v>
      </c>
      <c r="I881" s="17" t="str">
        <f>MID(B881,6,1)</f>
        <v>愛</v>
      </c>
      <c r="J881" s="17" t="str">
        <f>MID(B881,7,1)</f>
        <v>読</v>
      </c>
      <c r="K881" s="17" t="str">
        <f>MID(B881,8,1)</f>
        <v>書</v>
      </c>
      <c r="L881" s="17" t="str">
        <f>MID(B881,9,1)</f>
        <v>と</v>
      </c>
      <c r="M881" s="17" t="str">
        <f>MID(B881,10,1)</f>
        <v>い</v>
      </c>
      <c r="N881" s="18" t="str">
        <f>MID(B881,11,1)</f>
        <v>う</v>
      </c>
    </row>
    <row r="882" spans="1:14" ht="37.5" customHeight="1" x14ac:dyDescent="0.15">
      <c r="A882">
        <v>4</v>
      </c>
      <c r="B882" s="10"/>
      <c r="C882" s="12" t="s">
        <v>1417</v>
      </c>
      <c r="D882" s="13"/>
      <c r="E882" s="14"/>
      <c r="F882" s="14"/>
      <c r="G882" s="14" t="s">
        <v>86</v>
      </c>
      <c r="H882" s="14"/>
      <c r="I882" s="14" t="s">
        <v>2210</v>
      </c>
      <c r="J882" s="14" t="s">
        <v>4860</v>
      </c>
      <c r="K882" s="14" t="s">
        <v>4866</v>
      </c>
      <c r="L882" s="14"/>
      <c r="M882" s="14"/>
      <c r="N882" s="15"/>
    </row>
    <row r="883" spans="1:14" ht="37.5" customHeight="1" x14ac:dyDescent="0.15">
      <c r="A883">
        <v>4</v>
      </c>
      <c r="B883" s="10" t="s">
        <v>3664</v>
      </c>
      <c r="C883" s="11" t="s">
        <v>160</v>
      </c>
      <c r="D883" s="16" t="str">
        <f>MID(B883,1,1)</f>
        <v>お</v>
      </c>
      <c r="E883" s="17" t="str">
        <f>MID(B883,2,1)</f>
        <v>客</v>
      </c>
      <c r="F883" s="17" t="str">
        <f>MID(B883,3,1)</f>
        <v>さ</v>
      </c>
      <c r="G883" s="17" t="str">
        <f>MID(B883,4,1)</f>
        <v>ん</v>
      </c>
      <c r="H883" s="17" t="str">
        <f>MID(B883,5,1)</f>
        <v>を</v>
      </c>
      <c r="I883" s="17" t="str">
        <f>MID(B883,6,1)</f>
        <v>部</v>
      </c>
      <c r="J883" s="17" t="str">
        <f>MID(B883,7,1)</f>
        <v>屋</v>
      </c>
      <c r="K883" s="17" t="str">
        <f>MID(B883,8,1)</f>
        <v>に</v>
      </c>
      <c r="L883" s="17" t="str">
        <f>MID(B883,9,1)</f>
        <v>案</v>
      </c>
      <c r="M883" s="17" t="str">
        <f>MID(B883,10,1)</f>
        <v>内</v>
      </c>
      <c r="N883" s="18" t="str">
        <f>MID(B883,11,1)</f>
        <v/>
      </c>
    </row>
    <row r="884" spans="1:14" ht="37.5" customHeight="1" x14ac:dyDescent="0.15">
      <c r="A884">
        <v>4</v>
      </c>
      <c r="B884" s="10"/>
      <c r="C884" s="12" t="s">
        <v>1418</v>
      </c>
      <c r="D884" s="13"/>
      <c r="E884" s="14" t="s">
        <v>3665</v>
      </c>
      <c r="F884" s="14"/>
      <c r="G884" s="14"/>
      <c r="H884" s="14"/>
      <c r="I884" s="14" t="s">
        <v>4853</v>
      </c>
      <c r="J884" s="14" t="s">
        <v>4836</v>
      </c>
      <c r="K884" s="14"/>
      <c r="L884" s="14" t="s">
        <v>896</v>
      </c>
      <c r="M884" s="14" t="s">
        <v>897</v>
      </c>
      <c r="N884" s="15"/>
    </row>
    <row r="885" spans="1:14" ht="37.5" customHeight="1" x14ac:dyDescent="0.15">
      <c r="A885">
        <v>4</v>
      </c>
      <c r="B885" s="10" t="s">
        <v>898</v>
      </c>
      <c r="C885" s="11" t="s">
        <v>161</v>
      </c>
      <c r="D885" s="16" t="str">
        <f>MID(B885,1,1)</f>
        <v>こ</v>
      </c>
      <c r="E885" s="17" t="str">
        <f>MID(B885,2,1)</f>
        <v>れ</v>
      </c>
      <c r="F885" s="17" t="str">
        <f>MID(B885,3,1)</f>
        <v>以</v>
      </c>
      <c r="G885" s="17" t="str">
        <f>MID(B885,4,1)</f>
        <v>上</v>
      </c>
      <c r="H885" s="17" t="str">
        <f>MID(B885,5,1)</f>
        <v>、</v>
      </c>
      <c r="I885" s="17" t="str">
        <f>MID(B885,6,1)</f>
        <v>食</v>
      </c>
      <c r="J885" s="17" t="str">
        <f>MID(B885,7,1)</f>
        <v>べ</v>
      </c>
      <c r="K885" s="17" t="str">
        <f>MID(B885,8,1)</f>
        <v>れ</v>
      </c>
      <c r="L885" s="17" t="str">
        <f>MID(B885,9,1)</f>
        <v>ま</v>
      </c>
      <c r="M885" s="17" t="str">
        <f>MID(B885,10,1)</f>
        <v>せ</v>
      </c>
      <c r="N885" s="18" t="str">
        <f>MID(B885,11,1)</f>
        <v>ん</v>
      </c>
    </row>
    <row r="886" spans="1:14" ht="37.5" customHeight="1" x14ac:dyDescent="0.15">
      <c r="A886">
        <v>4</v>
      </c>
      <c r="B886" s="10" t="s">
        <v>2242</v>
      </c>
      <c r="C886" s="12" t="s">
        <v>1419</v>
      </c>
      <c r="D886" s="13"/>
      <c r="E886" s="14"/>
      <c r="F886" s="14" t="s">
        <v>283</v>
      </c>
      <c r="G886" s="14" t="s">
        <v>710</v>
      </c>
      <c r="H886" s="14"/>
      <c r="I886" s="14" t="s">
        <v>4854</v>
      </c>
      <c r="J886" s="14"/>
      <c r="K886" s="14"/>
      <c r="L886" s="14"/>
      <c r="M886" s="14"/>
      <c r="N886" s="15"/>
    </row>
    <row r="887" spans="1:14" ht="37.5" customHeight="1" x14ac:dyDescent="0.15">
      <c r="A887">
        <v>4</v>
      </c>
      <c r="B887" s="10" t="s">
        <v>702</v>
      </c>
      <c r="C887" s="11" t="s">
        <v>162</v>
      </c>
      <c r="D887" s="16" t="str">
        <f>MID(B887,1,1)</f>
        <v>げ</v>
      </c>
      <c r="E887" s="17" t="str">
        <f>MID(B887,2,1)</f>
        <v>き</v>
      </c>
      <c r="F887" s="17" t="str">
        <f>MID(B887,3,1)</f>
        <v>の</v>
      </c>
      <c r="G887" s="17" t="str">
        <f>MID(B887,4,1)</f>
        <v>衣</v>
      </c>
      <c r="H887" s="17" t="str">
        <f>MID(B887,5,1)</f>
        <v>服</v>
      </c>
      <c r="I887" s="17" t="str">
        <f>MID(B887,6,1)</f>
        <v>を</v>
      </c>
      <c r="J887" s="17" t="str">
        <f>MID(B887,7,1)</f>
        <v>そ</v>
      </c>
      <c r="K887" s="17" t="str">
        <f>MID(B887,8,1)</f>
        <v>ろ</v>
      </c>
      <c r="L887" s="17" t="str">
        <f>MID(B887,9,1)</f>
        <v>え</v>
      </c>
      <c r="M887" s="17" t="str">
        <f>MID(B887,10,1)</f>
        <v>る</v>
      </c>
      <c r="N887" s="18" t="str">
        <f>MID(B887,11,1)</f>
        <v/>
      </c>
    </row>
    <row r="888" spans="1:14" ht="37.5" customHeight="1" x14ac:dyDescent="0.15">
      <c r="A888">
        <v>4</v>
      </c>
      <c r="B888" s="10"/>
      <c r="C888" s="12" t="s">
        <v>1420</v>
      </c>
      <c r="D888" s="13"/>
      <c r="E888" s="14"/>
      <c r="F888" s="14"/>
      <c r="G888" s="14" t="s">
        <v>4828</v>
      </c>
      <c r="H888" s="14" t="s">
        <v>2360</v>
      </c>
      <c r="I888" s="14"/>
      <c r="J888" s="14"/>
      <c r="K888" s="14"/>
      <c r="L888" s="14"/>
      <c r="M888" s="14"/>
      <c r="N888" s="15"/>
    </row>
    <row r="889" spans="1:14" ht="37.5" customHeight="1" x14ac:dyDescent="0.15">
      <c r="A889">
        <v>4</v>
      </c>
      <c r="B889" s="10" t="s">
        <v>820</v>
      </c>
      <c r="C889" s="11" t="s">
        <v>163</v>
      </c>
      <c r="D889" s="16" t="str">
        <f>MID(B889,1,1)</f>
        <v>一</v>
      </c>
      <c r="E889" s="17" t="str">
        <f>MID(B889,2,1)</f>
        <v>位</v>
      </c>
      <c r="F889" s="17" t="str">
        <f>MID(B889,3,1)</f>
        <v>を</v>
      </c>
      <c r="G889" s="17" t="str">
        <f>MID(B889,4,1)</f>
        <v>目</v>
      </c>
      <c r="H889" s="17" t="str">
        <f>MID(B889,5,1)</f>
        <v>指</v>
      </c>
      <c r="I889" s="17" t="str">
        <f>MID(B889,6,1)</f>
        <v>し</v>
      </c>
      <c r="J889" s="17" t="str">
        <f>MID(B889,7,1)</f>
        <v>て</v>
      </c>
      <c r="K889" s="17" t="str">
        <f>MID(B889,8,1)</f>
        <v>が</v>
      </c>
      <c r="L889" s="17" t="str">
        <f>MID(B889,9,1)</f>
        <v>ん</v>
      </c>
      <c r="M889" s="17" t="str">
        <f>MID(B889,10,1)</f>
        <v>ば</v>
      </c>
      <c r="N889" s="18" t="str">
        <f>MID(B889,11,1)</f>
        <v>る</v>
      </c>
    </row>
    <row r="890" spans="1:14" ht="37.5" customHeight="1" x14ac:dyDescent="0.15">
      <c r="A890">
        <v>4</v>
      </c>
      <c r="B890" s="10"/>
      <c r="C890" s="12" t="s">
        <v>1421</v>
      </c>
      <c r="D890" s="13" t="s">
        <v>4805</v>
      </c>
      <c r="E890" s="14" t="s">
        <v>4828</v>
      </c>
      <c r="F890" s="14"/>
      <c r="G890" s="14" t="s">
        <v>4841</v>
      </c>
      <c r="H890" s="14" t="s">
        <v>4846</v>
      </c>
      <c r="I890" s="14"/>
      <c r="J890" s="14"/>
      <c r="K890" s="14"/>
      <c r="L890" s="14"/>
      <c r="M890" s="14"/>
      <c r="N890" s="15"/>
    </row>
    <row r="891" spans="1:14" ht="37.5" customHeight="1" x14ac:dyDescent="0.15">
      <c r="A891">
        <v>6</v>
      </c>
      <c r="B891" s="10" t="s">
        <v>2647</v>
      </c>
      <c r="C891" s="11" t="s">
        <v>1811</v>
      </c>
      <c r="D891" s="16" t="str">
        <f>MID(B891,1,1)</f>
        <v>食</v>
      </c>
      <c r="E891" s="17" t="str">
        <f>MID(B891,2,1)</f>
        <v>べ</v>
      </c>
      <c r="F891" s="17" t="str">
        <f>MID(B891,3,1)</f>
        <v>た</v>
      </c>
      <c r="G891" s="17" t="str">
        <f>MID(B891,4,1)</f>
        <v>物</v>
      </c>
      <c r="H891" s="17" t="str">
        <f>MID(B891,5,1)</f>
        <v>を</v>
      </c>
      <c r="I891" s="17" t="str">
        <f>MID(B891,6,1)</f>
        <v>胃</v>
      </c>
      <c r="J891" s="17" t="str">
        <f>MID(B891,7,1)</f>
        <v>で</v>
      </c>
      <c r="K891" s="17" t="str">
        <f>MID(B891,8,1)</f>
        <v>消</v>
      </c>
      <c r="L891" s="17" t="str">
        <f>MID(B891,9,1)</f>
        <v>化</v>
      </c>
      <c r="M891" s="17" t="str">
        <f>MID(B891,10,1)</f>
        <v>す</v>
      </c>
      <c r="N891" s="18" t="str">
        <f>MID(B891,11,1)</f>
        <v>る</v>
      </c>
    </row>
    <row r="892" spans="1:14" ht="37.5" customHeight="1" x14ac:dyDescent="0.15">
      <c r="A892">
        <v>6</v>
      </c>
      <c r="B892" s="10"/>
      <c r="C892" s="12" t="s">
        <v>1423</v>
      </c>
      <c r="D892" s="13" t="s">
        <v>673</v>
      </c>
      <c r="E892" s="14"/>
      <c r="F892" s="14"/>
      <c r="G892" s="14" t="s">
        <v>895</v>
      </c>
      <c r="H892" s="14"/>
      <c r="I892" s="14" t="s">
        <v>4828</v>
      </c>
      <c r="J892" s="14"/>
      <c r="K892" s="14" t="s">
        <v>4868</v>
      </c>
      <c r="L892" s="14" t="s">
        <v>2643</v>
      </c>
      <c r="M892" s="14"/>
      <c r="N892" s="15"/>
    </row>
    <row r="893" spans="1:14" ht="37.5" customHeight="1" x14ac:dyDescent="0.15">
      <c r="A893">
        <v>4</v>
      </c>
      <c r="B893" s="10" t="s">
        <v>5079</v>
      </c>
      <c r="C893" s="11" t="s">
        <v>1812</v>
      </c>
      <c r="D893" s="16" t="str">
        <f>MID(B893,1,1)</f>
        <v>→</v>
      </c>
      <c r="E893" s="17" t="str">
        <f>MID(B893,2,1)</f>
        <v>を</v>
      </c>
      <c r="F893" s="17" t="str">
        <f>MID(B893,3,1)</f>
        <v>矢</v>
      </c>
      <c r="G893" s="17" t="str">
        <f>MID(B893,4,1)</f>
        <v>印</v>
      </c>
      <c r="H893" s="17" t="str">
        <f>MID(B893,5,1)</f>
        <v>と</v>
      </c>
      <c r="I893" s="17" t="str">
        <f>MID(B893,6,1)</f>
        <v>言</v>
      </c>
      <c r="J893" s="17" t="str">
        <f>MID(B893,7,1)</f>
        <v>い</v>
      </c>
      <c r="K893" s="17" t="str">
        <f>MID(B893,8,1)</f>
        <v>ま</v>
      </c>
      <c r="L893" s="17" t="str">
        <f>MID(B893,9,1)</f>
        <v>す</v>
      </c>
      <c r="M893" s="17" t="str">
        <f>MID(B893,10,1)</f>
        <v/>
      </c>
      <c r="N893" s="18" t="str">
        <f>MID(B893,11,1)</f>
        <v/>
      </c>
    </row>
    <row r="894" spans="1:14" ht="37.5" customHeight="1" x14ac:dyDescent="0.15">
      <c r="A894">
        <v>4</v>
      </c>
      <c r="B894" s="10"/>
      <c r="C894" s="12" t="s">
        <v>1424</v>
      </c>
      <c r="D894" s="13"/>
      <c r="E894" s="14"/>
      <c r="F894" s="14" t="s">
        <v>4836</v>
      </c>
      <c r="G894" s="14" t="s">
        <v>2187</v>
      </c>
      <c r="H894" s="14"/>
      <c r="I894" s="14" t="s">
        <v>4828</v>
      </c>
      <c r="J894" s="14"/>
      <c r="K894" s="14"/>
      <c r="L894" s="14"/>
      <c r="M894" s="14"/>
      <c r="N894" s="15"/>
    </row>
    <row r="895" spans="1:14" ht="37.5" customHeight="1" x14ac:dyDescent="0.15">
      <c r="A895">
        <v>4</v>
      </c>
      <c r="B895" s="10" t="s">
        <v>2637</v>
      </c>
      <c r="C895" s="11" t="s">
        <v>1814</v>
      </c>
      <c r="D895" s="16" t="str">
        <f>MID(B895,1,1)</f>
        <v>イ</v>
      </c>
      <c r="E895" s="17" t="str">
        <f>MID(B895,2,1)</f>
        <v>ギ</v>
      </c>
      <c r="F895" s="17" t="str">
        <f>MID(B895,3,1)</f>
        <v>リ</v>
      </c>
      <c r="G895" s="17" t="str">
        <f>MID(B895,4,1)</f>
        <v>ス</v>
      </c>
      <c r="H895" s="17" t="str">
        <f>MID(B895,5,1)</f>
        <v>は</v>
      </c>
      <c r="I895" s="17" t="str">
        <f>MID(B895,6,1)</f>
        <v>英</v>
      </c>
      <c r="J895" s="17" t="str">
        <f>MID(B895,7,1)</f>
        <v>語</v>
      </c>
      <c r="K895" s="17" t="str">
        <f>MID(B895,8,1)</f>
        <v>の</v>
      </c>
      <c r="L895" s="17" t="str">
        <f>MID(B895,9,1)</f>
        <v>国</v>
      </c>
      <c r="M895" s="17" t="str">
        <f>MID(B895,10,1)</f>
        <v>で</v>
      </c>
      <c r="N895" s="18" t="str">
        <f>MID(B895,11,1)</f>
        <v>す</v>
      </c>
    </row>
    <row r="896" spans="1:14" ht="37.5" customHeight="1" x14ac:dyDescent="0.15">
      <c r="A896">
        <v>4</v>
      </c>
      <c r="B896" s="10"/>
      <c r="C896" s="12" t="s">
        <v>1425</v>
      </c>
      <c r="D896" s="13"/>
      <c r="E896" s="14"/>
      <c r="F896" s="14"/>
      <c r="G896" s="14"/>
      <c r="H896" s="14"/>
      <c r="I896" s="14" t="s">
        <v>4855</v>
      </c>
      <c r="J896" s="14" t="s">
        <v>3651</v>
      </c>
      <c r="K896" s="14"/>
      <c r="L896" s="14" t="s">
        <v>4873</v>
      </c>
      <c r="M896" s="14"/>
      <c r="N896" s="15"/>
    </row>
    <row r="897" spans="1:14" ht="37.5" customHeight="1" x14ac:dyDescent="0.15">
      <c r="A897">
        <v>4</v>
      </c>
      <c r="B897" s="10" t="s">
        <v>706</v>
      </c>
      <c r="C897" s="11" t="s">
        <v>1815</v>
      </c>
      <c r="D897" s="16" t="str">
        <f>MID(B897,1,1)</f>
        <v>食</v>
      </c>
      <c r="E897" s="17" t="str">
        <f>MID(B897,2,1)</f>
        <v>べ</v>
      </c>
      <c r="F897" s="17" t="str">
        <f>MID(B897,3,1)</f>
        <v>物</v>
      </c>
      <c r="G897" s="17" t="str">
        <f>MID(B897,4,1)</f>
        <v>か</v>
      </c>
      <c r="H897" s="17" t="str">
        <f>MID(B897,5,1)</f>
        <v>ら</v>
      </c>
      <c r="I897" s="17" t="str">
        <f>MID(B897,6,1)</f>
        <v>栄</v>
      </c>
      <c r="J897" s="17" t="str">
        <f>MID(B897,7,1)</f>
        <v>よ</v>
      </c>
      <c r="K897" s="17" t="str">
        <f>MID(B897,8,1)</f>
        <v>う</v>
      </c>
      <c r="L897" s="17" t="str">
        <f>MID(B897,9,1)</f>
        <v>を</v>
      </c>
      <c r="M897" s="17" t="str">
        <f>MID(B897,10,1)</f>
        <v>と</v>
      </c>
      <c r="N897" s="18" t="str">
        <f>MID(B897,11,1)</f>
        <v>る</v>
      </c>
    </row>
    <row r="898" spans="1:14" ht="37.5" customHeight="1" x14ac:dyDescent="0.15">
      <c r="A898">
        <v>4</v>
      </c>
      <c r="B898" s="10"/>
      <c r="C898" s="12" t="s">
        <v>1426</v>
      </c>
      <c r="D898" s="13" t="s">
        <v>673</v>
      </c>
      <c r="E898" s="14"/>
      <c r="F898" s="14" t="s">
        <v>2605</v>
      </c>
      <c r="G898" s="14"/>
      <c r="H898" s="14"/>
      <c r="I898" s="14" t="s">
        <v>4855</v>
      </c>
      <c r="J898" s="14"/>
      <c r="K898" s="14"/>
      <c r="L898" s="14"/>
      <c r="M898" s="14"/>
      <c r="N898" s="15"/>
    </row>
    <row r="899" spans="1:14" ht="37.5" customHeight="1" x14ac:dyDescent="0.15">
      <c r="A899">
        <v>4</v>
      </c>
      <c r="B899" s="10" t="s">
        <v>2188</v>
      </c>
      <c r="C899" s="11" t="s">
        <v>1816</v>
      </c>
      <c r="D899" s="16" t="str">
        <f>MID(B899,1,1)</f>
        <v>海</v>
      </c>
      <c r="E899" s="17" t="str">
        <f>MID(B899,2,1)</f>
        <v>の</v>
      </c>
      <c r="F899" s="17" t="str">
        <f>MID(B899,3,1)</f>
        <v>水</v>
      </c>
      <c r="G899" s="17" t="str">
        <f>MID(B899,4,1)</f>
        <v>は</v>
      </c>
      <c r="H899" s="17" t="str">
        <f>MID(B899,5,1)</f>
        <v>、</v>
      </c>
      <c r="I899" s="17" t="str">
        <f>MID(B899,6,1)</f>
        <v>塩</v>
      </c>
      <c r="J899" s="17" t="str">
        <f>MID(B899,7,1)</f>
        <v>か</v>
      </c>
      <c r="K899" s="17" t="str">
        <f>MID(B899,8,1)</f>
        <v>ら</v>
      </c>
      <c r="L899" s="17" t="str">
        <f>MID(B899,9,1)</f>
        <v>い</v>
      </c>
      <c r="M899" s="17" t="str">
        <f>MID(B899,10,1)</f>
        <v/>
      </c>
      <c r="N899" s="18" t="str">
        <f>MID(B899,11,1)</f>
        <v/>
      </c>
    </row>
    <row r="900" spans="1:14" ht="37.5" customHeight="1" x14ac:dyDescent="0.15">
      <c r="A900">
        <v>4</v>
      </c>
      <c r="B900" s="10"/>
      <c r="C900" s="12" t="s">
        <v>1427</v>
      </c>
      <c r="D900" s="13" t="s">
        <v>725</v>
      </c>
      <c r="E900" s="14"/>
      <c r="F900" s="14" t="s">
        <v>2551</v>
      </c>
      <c r="G900" s="14"/>
      <c r="H900" s="14"/>
      <c r="I900" s="14" t="s">
        <v>4856</v>
      </c>
      <c r="J900" s="14"/>
      <c r="K900" s="14"/>
      <c r="L900" s="14"/>
      <c r="M900" s="14"/>
      <c r="N900" s="15"/>
    </row>
    <row r="901" spans="1:14" ht="37.5" customHeight="1" x14ac:dyDescent="0.15">
      <c r="A901">
        <v>4</v>
      </c>
      <c r="B901" s="10" t="s">
        <v>948</v>
      </c>
      <c r="C901" s="11" t="s">
        <v>1817</v>
      </c>
      <c r="D901" s="16" t="str">
        <f>MID(B901,1,1)</f>
        <v>く</v>
      </c>
      <c r="E901" s="17" t="str">
        <f>MID(B901,2,1)</f>
        <v>じ</v>
      </c>
      <c r="F901" s="17" t="str">
        <f>MID(B901,3,1)</f>
        <v>が</v>
      </c>
      <c r="G901" s="17" t="str">
        <f>MID(B901,4,1)</f>
        <v>当</v>
      </c>
      <c r="H901" s="17" t="str">
        <f>MID(B901,5,1)</f>
        <v>た</v>
      </c>
      <c r="I901" s="17" t="str">
        <f>MID(B901,6,1)</f>
        <v>っ</v>
      </c>
      <c r="J901" s="17" t="str">
        <f>MID(B901,7,1)</f>
        <v>て</v>
      </c>
      <c r="K901" s="17" t="str">
        <f>MID(B901,8,1)</f>
        <v>億</v>
      </c>
      <c r="L901" s="17" t="str">
        <f>MID(B901,9,1)</f>
        <v>万</v>
      </c>
      <c r="M901" s="17" t="str">
        <f>MID(B901,10,1)</f>
        <v>長</v>
      </c>
      <c r="N901" s="18" t="str">
        <f>MID(B901,11,1)</f>
        <v>者</v>
      </c>
    </row>
    <row r="902" spans="1:14" ht="37.5" customHeight="1" x14ac:dyDescent="0.15">
      <c r="A902">
        <v>4</v>
      </c>
      <c r="B902" s="10"/>
      <c r="C902" s="12" t="s">
        <v>1428</v>
      </c>
      <c r="D902" s="13"/>
      <c r="E902" s="14"/>
      <c r="F902" s="14"/>
      <c r="G902" s="14" t="s">
        <v>303</v>
      </c>
      <c r="H902" s="14"/>
      <c r="I902" s="14"/>
      <c r="J902" s="14"/>
      <c r="K902" s="14" t="s">
        <v>4869</v>
      </c>
      <c r="L902" s="14" t="s">
        <v>4874</v>
      </c>
      <c r="M902" s="14" t="s">
        <v>4877</v>
      </c>
      <c r="N902" s="15" t="s">
        <v>949</v>
      </c>
    </row>
    <row r="903" spans="1:14" ht="37.5" customHeight="1" x14ac:dyDescent="0.15">
      <c r="A903">
        <v>4</v>
      </c>
      <c r="B903" s="10" t="s">
        <v>2189</v>
      </c>
      <c r="C903" s="11" t="s">
        <v>615</v>
      </c>
      <c r="D903" s="16" t="str">
        <f>MID(B903,1,1)</f>
        <v>話</v>
      </c>
      <c r="E903" s="17" t="str">
        <f>MID(B903,2,1)</f>
        <v>し</v>
      </c>
      <c r="F903" s="17" t="str">
        <f>MID(B903,3,1)</f>
        <v>合</v>
      </c>
      <c r="G903" s="17" t="str">
        <f>MID(B903,4,1)</f>
        <v>い</v>
      </c>
      <c r="H903" s="17" t="str">
        <f>MID(B903,5,1)</f>
        <v>に</v>
      </c>
      <c r="I903" s="17" t="str">
        <f>MID(B903,6,1)</f>
        <v>、</v>
      </c>
      <c r="J903" s="17" t="str">
        <f>MID(B903,7,1)</f>
        <v>さ</v>
      </c>
      <c r="K903" s="17" t="str">
        <f>MID(B903,8,1)</f>
        <v>ん</v>
      </c>
      <c r="L903" s="17" t="str">
        <f>MID(B903,9,1)</f>
        <v>加</v>
      </c>
      <c r="M903" s="17" t="str">
        <f>MID(B903,10,1)</f>
        <v>す</v>
      </c>
      <c r="N903" s="18" t="str">
        <f>MID(B903,11,1)</f>
        <v>る</v>
      </c>
    </row>
    <row r="904" spans="1:14" ht="37.5" customHeight="1" x14ac:dyDescent="0.15">
      <c r="A904">
        <v>4</v>
      </c>
      <c r="B904" s="10"/>
      <c r="C904" s="12" t="s">
        <v>1429</v>
      </c>
      <c r="D904" s="13" t="s">
        <v>4806</v>
      </c>
      <c r="E904" s="14"/>
      <c r="F904" s="14" t="s">
        <v>2653</v>
      </c>
      <c r="G904" s="14"/>
      <c r="H904" s="14"/>
      <c r="I904" s="14"/>
      <c r="J904" s="14"/>
      <c r="K904" s="14"/>
      <c r="L904" s="14" t="s">
        <v>4807</v>
      </c>
      <c r="M904" s="14"/>
      <c r="N904" s="15"/>
    </row>
    <row r="905" spans="1:14" ht="37.5" customHeight="1" x14ac:dyDescent="0.15">
      <c r="A905">
        <v>4</v>
      </c>
      <c r="B905" s="10" t="s">
        <v>2696</v>
      </c>
      <c r="C905" s="11" t="s">
        <v>2956</v>
      </c>
      <c r="D905" s="16" t="str">
        <f>MID(B905,1,1)</f>
        <v>し</v>
      </c>
      <c r="E905" s="17" t="str">
        <f>MID(B905,2,1)</f>
        <v>合</v>
      </c>
      <c r="F905" s="17" t="str">
        <f>MID(B905,3,1)</f>
        <v>け</v>
      </c>
      <c r="G905" s="17" t="str">
        <f>MID(B905,4,1)</f>
        <v>っ</v>
      </c>
      <c r="H905" s="17" t="str">
        <f>MID(B905,5,1)</f>
        <v>果</v>
      </c>
      <c r="I905" s="17" t="str">
        <f>MID(B905,6,1)</f>
        <v>を</v>
      </c>
      <c r="J905" s="17" t="str">
        <f>MID(B905,7,1)</f>
        <v>発</v>
      </c>
      <c r="K905" s="17" t="str">
        <f>MID(B905,8,1)</f>
        <v>表</v>
      </c>
      <c r="L905" s="17" t="str">
        <f>MID(B905,9,1)</f>
        <v>す</v>
      </c>
      <c r="M905" s="17" t="str">
        <f>MID(B905,10,1)</f>
        <v>る</v>
      </c>
      <c r="N905" s="18" t="str">
        <f>MID(B905,11,1)</f>
        <v/>
      </c>
    </row>
    <row r="906" spans="1:14" ht="37.5" customHeight="1" x14ac:dyDescent="0.15">
      <c r="A906">
        <v>4</v>
      </c>
      <c r="B906" s="10"/>
      <c r="C906" s="12" t="s">
        <v>1430</v>
      </c>
      <c r="D906" s="13"/>
      <c r="E906" s="14" t="s">
        <v>2210</v>
      </c>
      <c r="F906" s="14"/>
      <c r="G906" s="14"/>
      <c r="H906" s="14" t="s">
        <v>4807</v>
      </c>
      <c r="I906" s="14"/>
      <c r="J906" s="14" t="s">
        <v>2697</v>
      </c>
      <c r="K906" s="14" t="s">
        <v>2698</v>
      </c>
      <c r="L906" s="14"/>
      <c r="M906" s="14"/>
      <c r="N906" s="15"/>
    </row>
    <row r="907" spans="1:14" ht="37.5" customHeight="1" x14ac:dyDescent="0.15">
      <c r="A907">
        <v>4</v>
      </c>
      <c r="B907" s="10" t="s">
        <v>2166</v>
      </c>
      <c r="C907" s="11" t="s">
        <v>2958</v>
      </c>
      <c r="D907" s="16" t="str">
        <f>MID(B907,1,1)</f>
        <v>貨</v>
      </c>
      <c r="E907" s="17" t="str">
        <f>MID(B907,2,1)</f>
        <v>物</v>
      </c>
      <c r="F907" s="17" t="str">
        <f>MID(B907,3,1)</f>
        <v>列</v>
      </c>
      <c r="G907" s="17" t="str">
        <f>MID(B907,4,1)</f>
        <v>車</v>
      </c>
      <c r="H907" s="17" t="str">
        <f>MID(B907,5,1)</f>
        <v>は</v>
      </c>
      <c r="I907" s="17" t="str">
        <f>MID(B907,6,1)</f>
        <v>荷</v>
      </c>
      <c r="J907" s="17" t="str">
        <f>MID(B907,7,1)</f>
        <v>物</v>
      </c>
      <c r="K907" s="17" t="str">
        <f>MID(B907,8,1)</f>
        <v>を</v>
      </c>
      <c r="L907" s="17" t="str">
        <f>MID(B907,9,1)</f>
        <v>運</v>
      </c>
      <c r="M907" s="17" t="str">
        <f>MID(B907,10,1)</f>
        <v>ぶ</v>
      </c>
      <c r="N907" s="18" t="str">
        <f>MID(B907,11,1)</f>
        <v/>
      </c>
    </row>
    <row r="908" spans="1:14" ht="37.5" customHeight="1" x14ac:dyDescent="0.15">
      <c r="A908">
        <v>4</v>
      </c>
      <c r="B908" s="10"/>
      <c r="C908" s="12" t="s">
        <v>1431</v>
      </c>
      <c r="D908" s="13" t="s">
        <v>4807</v>
      </c>
      <c r="E908" s="14" t="s">
        <v>4829</v>
      </c>
      <c r="F908" s="14" t="s">
        <v>2167</v>
      </c>
      <c r="G908" s="14" t="s">
        <v>4843</v>
      </c>
      <c r="H908" s="14"/>
      <c r="I908" s="14" t="s">
        <v>2168</v>
      </c>
      <c r="J908" s="14" t="s">
        <v>4829</v>
      </c>
      <c r="K908" s="14"/>
      <c r="L908" s="14" t="s">
        <v>2159</v>
      </c>
      <c r="M908" s="14"/>
      <c r="N908" s="15"/>
    </row>
    <row r="909" spans="1:14" ht="37.5" customHeight="1" x14ac:dyDescent="0.15">
      <c r="A909">
        <v>4</v>
      </c>
      <c r="B909" s="10" t="s">
        <v>4796</v>
      </c>
      <c r="C909" s="11" t="s">
        <v>2959</v>
      </c>
      <c r="D909" s="16" t="str">
        <f>MID(B909,1,1)</f>
        <v>放</v>
      </c>
      <c r="E909" s="17" t="str">
        <f>MID(B909,2,1)</f>
        <v>課</v>
      </c>
      <c r="F909" s="17" t="str">
        <f>MID(B909,3,1)</f>
        <v>後</v>
      </c>
      <c r="G909" s="17" t="str">
        <f>MID(B909,4,1)</f>
        <v>の</v>
      </c>
      <c r="H909" s="17" t="str">
        <f>MID(B909,5,1)</f>
        <v>人</v>
      </c>
      <c r="I909" s="17" t="str">
        <f>MID(B909,6,1)</f>
        <v>の</v>
      </c>
      <c r="J909" s="17" t="str">
        <f>MID(B909,7,1)</f>
        <v>い</v>
      </c>
      <c r="K909" s="17" t="str">
        <f>MID(B909,8,1)</f>
        <v>な</v>
      </c>
      <c r="L909" s="17" t="str">
        <f>MID(B909,9,1)</f>
        <v>い</v>
      </c>
      <c r="M909" s="17" t="str">
        <f>MID(B909,10,1)</f>
        <v>教</v>
      </c>
      <c r="N909" s="18" t="str">
        <f>MID(B909,11,1)</f>
        <v>室</v>
      </c>
    </row>
    <row r="910" spans="1:14" ht="37.5" customHeight="1" x14ac:dyDescent="0.15">
      <c r="A910">
        <v>4</v>
      </c>
      <c r="B910" s="10"/>
      <c r="C910" s="12" t="s">
        <v>1432</v>
      </c>
      <c r="D910" s="13" t="s">
        <v>4808</v>
      </c>
      <c r="E910" s="14" t="s">
        <v>4807</v>
      </c>
      <c r="F910" s="14" t="s">
        <v>952</v>
      </c>
      <c r="G910" s="14"/>
      <c r="H910" s="14" t="s">
        <v>953</v>
      </c>
      <c r="I910" s="14"/>
      <c r="J910" s="14"/>
      <c r="K910" s="14"/>
      <c r="L910" s="14"/>
      <c r="M910" s="14" t="s">
        <v>2329</v>
      </c>
      <c r="N910" s="15" t="s">
        <v>954</v>
      </c>
    </row>
    <row r="911" spans="1:14" ht="37.5" customHeight="1" x14ac:dyDescent="0.15">
      <c r="A911">
        <v>4</v>
      </c>
      <c r="B911" s="10" t="s">
        <v>866</v>
      </c>
      <c r="C911" s="11" t="s">
        <v>2960</v>
      </c>
      <c r="D911" s="16" t="str">
        <f>MID(B911,1,1)</f>
        <v>た</v>
      </c>
      <c r="E911" s="17" t="str">
        <f>MID(B911,2,1)</f>
        <v>ね</v>
      </c>
      <c r="F911" s="17" t="str">
        <f>MID(B911,3,1)</f>
        <v>を</v>
      </c>
      <c r="G911" s="17" t="str">
        <f>MID(B911,4,1)</f>
        <v>ま</v>
      </c>
      <c r="H911" s="17" t="str">
        <f>MID(B911,5,1)</f>
        <v>く</v>
      </c>
      <c r="I911" s="17" t="str">
        <f>MID(B911,6,1)</f>
        <v>と</v>
      </c>
      <c r="J911" s="17" t="str">
        <f>MID(B911,7,1)</f>
        <v>芽</v>
      </c>
      <c r="K911" s="17" t="str">
        <f>MID(B911,8,1)</f>
        <v>が</v>
      </c>
      <c r="L911" s="17" t="str">
        <f>MID(B911,9,1)</f>
        <v>出</v>
      </c>
      <c r="M911" s="17" t="str">
        <f>MID(B911,10,1)</f>
        <v>た</v>
      </c>
      <c r="N911" s="18" t="str">
        <f>MID(B911,11,1)</f>
        <v/>
      </c>
    </row>
    <row r="912" spans="1:14" ht="37.5" customHeight="1" x14ac:dyDescent="0.15">
      <c r="A912">
        <v>4</v>
      </c>
      <c r="B912" s="10"/>
      <c r="C912" s="12" t="s">
        <v>1433</v>
      </c>
      <c r="D912" s="13"/>
      <c r="E912" s="14"/>
      <c r="F912" s="14"/>
      <c r="G912" s="14"/>
      <c r="H912" s="14"/>
      <c r="I912" s="14"/>
      <c r="J912" s="14" t="s">
        <v>867</v>
      </c>
      <c r="K912" s="14"/>
      <c r="L912" s="14" t="s">
        <v>4875</v>
      </c>
      <c r="M912" s="14"/>
      <c r="N912" s="15"/>
    </row>
    <row r="913" spans="1:14" ht="37.5" customHeight="1" x14ac:dyDescent="0.15">
      <c r="A913">
        <v>4</v>
      </c>
      <c r="B913" s="10" t="s">
        <v>2190</v>
      </c>
      <c r="C913" s="11" t="s">
        <v>2962</v>
      </c>
      <c r="D913" s="16" t="str">
        <f>MID(B913,1,1)</f>
        <v>き</v>
      </c>
      <c r="E913" s="17" t="str">
        <f>MID(B913,2,1)</f>
        <v>か</v>
      </c>
      <c r="F913" s="17" t="str">
        <f>MID(B913,3,1)</f>
        <v>い</v>
      </c>
      <c r="G913" s="17" t="str">
        <f>MID(B913,4,1)</f>
        <v>を</v>
      </c>
      <c r="H913" s="17" t="str">
        <f>MID(B913,5,1)</f>
        <v>、</v>
      </c>
      <c r="I913" s="17" t="str">
        <f>MID(B913,6,1)</f>
        <v>改</v>
      </c>
      <c r="J913" s="17" t="str">
        <f>MID(B913,7,1)</f>
        <v>り</v>
      </c>
      <c r="K913" s="17" t="str">
        <f>MID(B913,8,1)</f>
        <v>ょ</v>
      </c>
      <c r="L913" s="17" t="str">
        <f>MID(B913,9,1)</f>
        <v>う</v>
      </c>
      <c r="M913" s="17" t="str">
        <f>MID(B913,10,1)</f>
        <v>す</v>
      </c>
      <c r="N913" s="18" t="str">
        <f>MID(B913,11,1)</f>
        <v>る</v>
      </c>
    </row>
    <row r="914" spans="1:14" ht="37.5" customHeight="1" x14ac:dyDescent="0.15">
      <c r="A914">
        <v>4</v>
      </c>
      <c r="B914" s="10"/>
      <c r="C914" s="12" t="s">
        <v>1434</v>
      </c>
      <c r="D914" s="13"/>
      <c r="E914" s="14"/>
      <c r="F914" s="14"/>
      <c r="G914" s="14"/>
      <c r="H914" s="14"/>
      <c r="I914" s="14" t="s">
        <v>2112</v>
      </c>
      <c r="J914" s="14"/>
      <c r="K914" s="14"/>
      <c r="L914" s="14"/>
      <c r="M914" s="14"/>
      <c r="N914" s="15"/>
    </row>
    <row r="915" spans="1:14" ht="37.5" customHeight="1" x14ac:dyDescent="0.15">
      <c r="A915">
        <v>4</v>
      </c>
      <c r="B915" s="10" t="s">
        <v>956</v>
      </c>
      <c r="C915" s="11" t="s">
        <v>2963</v>
      </c>
      <c r="D915" s="16" t="str">
        <f>MID(B915,1,1)</f>
        <v>新</v>
      </c>
      <c r="E915" s="17" t="str">
        <f>MID(B915,2,1)</f>
        <v>し</v>
      </c>
      <c r="F915" s="17" t="str">
        <f>MID(B915,3,1)</f>
        <v>い</v>
      </c>
      <c r="G915" s="17" t="str">
        <f>MID(B915,4,1)</f>
        <v>き</v>
      </c>
      <c r="H915" s="17" t="str">
        <f>MID(B915,5,1)</f>
        <v>械</v>
      </c>
      <c r="I915" s="17" t="str">
        <f>MID(B915,6,1)</f>
        <v>を</v>
      </c>
      <c r="J915" s="17" t="str">
        <f>MID(B915,7,1)</f>
        <v>そ</v>
      </c>
      <c r="K915" s="17" t="str">
        <f>MID(B915,8,1)</f>
        <v>う</v>
      </c>
      <c r="L915" s="17" t="str">
        <f>MID(B915,9,1)</f>
        <v>作</v>
      </c>
      <c r="M915" s="17" t="str">
        <f>MID(B915,10,1)</f>
        <v>す</v>
      </c>
      <c r="N915" s="18" t="str">
        <f>MID(B915,11,1)</f>
        <v>る</v>
      </c>
    </row>
    <row r="916" spans="1:14" ht="37.5" customHeight="1" x14ac:dyDescent="0.15">
      <c r="A916">
        <v>4</v>
      </c>
      <c r="B916" s="10"/>
      <c r="C916" s="12" t="s">
        <v>1435</v>
      </c>
      <c r="D916" s="13" t="s">
        <v>4809</v>
      </c>
      <c r="E916" s="14"/>
      <c r="F916" s="14"/>
      <c r="G916" s="14"/>
      <c r="H916" s="14" t="s">
        <v>517</v>
      </c>
      <c r="I916" s="14"/>
      <c r="J916" s="14"/>
      <c r="K916" s="14"/>
      <c r="L916" s="14" t="s">
        <v>957</v>
      </c>
      <c r="M916" s="14"/>
      <c r="N916" s="15"/>
    </row>
    <row r="917" spans="1:14" ht="37.5" customHeight="1" x14ac:dyDescent="0.15">
      <c r="A917">
        <v>4</v>
      </c>
      <c r="B917" s="10" t="s">
        <v>818</v>
      </c>
      <c r="C917" s="11" t="s">
        <v>2965</v>
      </c>
      <c r="D917" s="16" t="str">
        <f>MID(B917,1,1)</f>
        <v>自</v>
      </c>
      <c r="E917" s="17" t="str">
        <f>MID(B917,2,1)</f>
        <v>ぜ</v>
      </c>
      <c r="F917" s="17" t="str">
        <f>MID(B917,3,1)</f>
        <v>ん</v>
      </c>
      <c r="G917" s="17" t="str">
        <f>MID(B917,4,1)</f>
        <v>さ</v>
      </c>
      <c r="H917" s="17" t="str">
        <f>MID(B917,5,1)</f>
        <v>い</v>
      </c>
      <c r="I917" s="17" t="str">
        <f>MID(B917,6,1)</f>
        <v>害</v>
      </c>
      <c r="J917" s="17" t="str">
        <f>MID(B917,7,1)</f>
        <v>に</v>
      </c>
      <c r="K917" s="17" t="str">
        <f>MID(B917,8,1)</f>
        <v>そ</v>
      </c>
      <c r="L917" s="17" t="str">
        <f>MID(B917,9,1)</f>
        <v>な</v>
      </c>
      <c r="M917" s="17" t="str">
        <f>MID(B917,10,1)</f>
        <v>え</v>
      </c>
      <c r="N917" s="18" t="str">
        <f>MID(B917,11,1)</f>
        <v>る</v>
      </c>
    </row>
    <row r="918" spans="1:14" ht="37.5" customHeight="1" x14ac:dyDescent="0.15">
      <c r="A918">
        <v>4</v>
      </c>
      <c r="B918" s="10"/>
      <c r="C918" s="12" t="s">
        <v>1436</v>
      </c>
      <c r="D918" s="13" t="s">
        <v>4810</v>
      </c>
      <c r="E918" s="14"/>
      <c r="F918" s="14"/>
      <c r="G918" s="14"/>
      <c r="H918" s="14"/>
      <c r="I918" s="14" t="s">
        <v>4814</v>
      </c>
      <c r="J918" s="14"/>
      <c r="K918" s="14"/>
      <c r="L918" s="14"/>
      <c r="M918" s="14"/>
      <c r="N918" s="15"/>
    </row>
    <row r="919" spans="1:14" ht="37.5" customHeight="1" x14ac:dyDescent="0.15">
      <c r="A919">
        <v>4</v>
      </c>
      <c r="B919" s="10" t="s">
        <v>4797</v>
      </c>
      <c r="C919" s="11" t="s">
        <v>2982</v>
      </c>
      <c r="D919" s="16" t="str">
        <f>MID(B919,1,1)</f>
        <v>商</v>
      </c>
      <c r="E919" s="17" t="str">
        <f>MID(B919,2,1)</f>
        <v>店</v>
      </c>
      <c r="F919" s="17" t="str">
        <f>MID(B919,3,1)</f>
        <v>街</v>
      </c>
      <c r="G919" s="17" t="str">
        <f>MID(B919,4,1)</f>
        <v>で</v>
      </c>
      <c r="H919" s="17" t="str">
        <f>MID(B919,5,1)</f>
        <v>大</v>
      </c>
      <c r="I919" s="17" t="str">
        <f>MID(B919,6,1)</f>
        <v>安</v>
      </c>
      <c r="J919" s="17" t="str">
        <f>MID(B919,7,1)</f>
        <v>売</v>
      </c>
      <c r="K919" s="17" t="str">
        <f>MID(B919,8,1)</f>
        <v>り</v>
      </c>
      <c r="L919" s="17" t="str">
        <f>MID(B919,9,1)</f>
        <v>を</v>
      </c>
      <c r="M919" s="17" t="str">
        <f>MID(B919,10,1)</f>
        <v>す</v>
      </c>
      <c r="N919" s="18" t="str">
        <f>MID(B919,11,1)</f>
        <v>る</v>
      </c>
    </row>
    <row r="920" spans="1:14" ht="37.5" customHeight="1" x14ac:dyDescent="0.15">
      <c r="A920">
        <v>4</v>
      </c>
      <c r="B920" s="10"/>
      <c r="C920" s="12" t="s">
        <v>1437</v>
      </c>
      <c r="D920" s="13" t="s">
        <v>1038</v>
      </c>
      <c r="E920" s="14" t="s">
        <v>5591</v>
      </c>
      <c r="F920" s="14" t="s">
        <v>5592</v>
      </c>
      <c r="G920" s="14"/>
      <c r="H920" s="14" t="s">
        <v>206</v>
      </c>
      <c r="I920" s="14" t="s">
        <v>5593</v>
      </c>
      <c r="J920" s="14" t="s">
        <v>721</v>
      </c>
      <c r="K920" s="14"/>
      <c r="L920" s="14"/>
      <c r="M920" s="14"/>
      <c r="N920" s="15"/>
    </row>
    <row r="921" spans="1:14" ht="37.5" customHeight="1" x14ac:dyDescent="0.15">
      <c r="A921">
        <v>4</v>
      </c>
      <c r="B921" s="10" t="s">
        <v>849</v>
      </c>
      <c r="C921" s="11" t="s">
        <v>2983</v>
      </c>
      <c r="D921" s="16" t="str">
        <f>MID(B921,1,1)</f>
        <v>日</v>
      </c>
      <c r="E921" s="17" t="str">
        <f>MID(B921,2,1)</f>
        <v>本</v>
      </c>
      <c r="F921" s="17" t="str">
        <f>MID(B921,3,1)</f>
        <v>各</v>
      </c>
      <c r="G921" s="17" t="str">
        <f>MID(B921,4,1)</f>
        <v>地</v>
      </c>
      <c r="H921" s="17" t="str">
        <f>MID(B921,5,1)</f>
        <v>か</v>
      </c>
      <c r="I921" s="17" t="str">
        <f>MID(B921,6,1)</f>
        <v>ら</v>
      </c>
      <c r="J921" s="17" t="str">
        <f>MID(B921,7,1)</f>
        <v>人</v>
      </c>
      <c r="K921" s="17" t="str">
        <f>MID(B921,8,1)</f>
        <v>が</v>
      </c>
      <c r="L921" s="17" t="str">
        <f>MID(B921,9,1)</f>
        <v>集</v>
      </c>
      <c r="M921" s="17" t="str">
        <f>MID(B921,10,1)</f>
        <v>ま</v>
      </c>
      <c r="N921" s="18" t="str">
        <f>MID(B921,11,1)</f>
        <v>る</v>
      </c>
    </row>
    <row r="922" spans="1:14" ht="37.5" customHeight="1" x14ac:dyDescent="0.15">
      <c r="A922">
        <v>4</v>
      </c>
      <c r="B922" s="10"/>
      <c r="C922" s="12" t="s">
        <v>1438</v>
      </c>
      <c r="D922" s="13" t="s">
        <v>3116</v>
      </c>
      <c r="E922" s="14" t="s">
        <v>86</v>
      </c>
      <c r="F922" s="14" t="s">
        <v>4837</v>
      </c>
      <c r="G922" s="14" t="s">
        <v>610</v>
      </c>
      <c r="H922" s="14"/>
      <c r="I922" s="14"/>
      <c r="J922" s="14" t="s">
        <v>2130</v>
      </c>
      <c r="K922" s="14"/>
      <c r="L922" s="14" t="s">
        <v>2654</v>
      </c>
      <c r="M922" s="14"/>
      <c r="N922" s="15"/>
    </row>
    <row r="923" spans="1:14" ht="37.5" customHeight="1" x14ac:dyDescent="0.15">
      <c r="A923">
        <v>4</v>
      </c>
      <c r="B923" s="10" t="s">
        <v>2150</v>
      </c>
      <c r="C923" s="11" t="s">
        <v>2984</v>
      </c>
      <c r="D923" s="16" t="str">
        <f>MID(B923,1,1)</f>
        <v>二</v>
      </c>
      <c r="E923" s="17" t="str">
        <f>MID(B923,2,1)</f>
        <v>年</v>
      </c>
      <c r="F923" s="17" t="str">
        <f>MID(B923,3,1)</f>
        <v>生</v>
      </c>
      <c r="G923" s="17" t="str">
        <f>MID(B923,4,1)</f>
        <v>で</v>
      </c>
      <c r="H923" s="17" t="str">
        <f>MID(B923,5,1)</f>
        <v>九</v>
      </c>
      <c r="I923" s="17" t="str">
        <f>MID(B923,6,1)</f>
        <v>九</v>
      </c>
      <c r="J923" s="17" t="str">
        <f>MID(B923,7,1)</f>
        <v>を</v>
      </c>
      <c r="K923" s="17" t="str">
        <f>MID(B923,8,1)</f>
        <v>覚</v>
      </c>
      <c r="L923" s="17" t="str">
        <f>MID(B923,9,1)</f>
        <v>え</v>
      </c>
      <c r="M923" s="17" t="str">
        <f>MID(B923,10,1)</f>
        <v>た</v>
      </c>
      <c r="N923" s="18" t="str">
        <f>MID(B923,11,1)</f>
        <v/>
      </c>
    </row>
    <row r="924" spans="1:14" ht="37.5" customHeight="1" x14ac:dyDescent="0.15">
      <c r="A924">
        <v>4</v>
      </c>
      <c r="B924" s="10"/>
      <c r="C924" s="12" t="s">
        <v>1439</v>
      </c>
      <c r="D924" s="13" t="s">
        <v>4811</v>
      </c>
      <c r="E924" s="14" t="s">
        <v>4830</v>
      </c>
      <c r="F924" s="14" t="s">
        <v>4838</v>
      </c>
      <c r="G924" s="14"/>
      <c r="H924" s="14" t="s">
        <v>4847</v>
      </c>
      <c r="I924" s="14" t="s">
        <v>1039</v>
      </c>
      <c r="J924" s="14"/>
      <c r="K924" s="14" t="s">
        <v>2151</v>
      </c>
      <c r="L924" s="14"/>
      <c r="M924" s="14"/>
      <c r="N924" s="15"/>
    </row>
    <row r="925" spans="1:14" ht="37.5" customHeight="1" x14ac:dyDescent="0.15">
      <c r="A925">
        <v>4</v>
      </c>
      <c r="B925" s="10" t="s">
        <v>4798</v>
      </c>
      <c r="C925" s="11" t="s">
        <v>1159</v>
      </c>
      <c r="D925" s="16" t="str">
        <f>MID(B925,1,1)</f>
        <v>作</v>
      </c>
      <c r="E925" s="17" t="str">
        <f>MID(B925,2,1)</f>
        <v>品</v>
      </c>
      <c r="F925" s="17" t="str">
        <f>MID(B925,3,1)</f>
        <v>が</v>
      </c>
      <c r="G925" s="17" t="str">
        <f>MID(B925,4,1)</f>
        <v>や</v>
      </c>
      <c r="H925" s="17" t="str">
        <f>MID(B925,5,1)</f>
        <v>っ</v>
      </c>
      <c r="I925" s="17" t="str">
        <f>MID(B925,6,1)</f>
        <v>と</v>
      </c>
      <c r="J925" s="17" t="str">
        <f>MID(B925,7,1)</f>
        <v>完</v>
      </c>
      <c r="K925" s="17" t="str">
        <f>MID(B925,8,1)</f>
        <v>せ</v>
      </c>
      <c r="L925" s="17" t="str">
        <f>MID(B925,9,1)</f>
        <v>い</v>
      </c>
      <c r="M925" s="17" t="str">
        <f>MID(B925,10,1)</f>
        <v>し</v>
      </c>
      <c r="N925" s="18" t="str">
        <f>MID(B925,11,1)</f>
        <v>た</v>
      </c>
    </row>
    <row r="926" spans="1:14" ht="37.5" customHeight="1" x14ac:dyDescent="0.15">
      <c r="A926">
        <v>4</v>
      </c>
      <c r="B926" s="10"/>
      <c r="C926" s="12" t="s">
        <v>1441</v>
      </c>
      <c r="D926" s="13" t="s">
        <v>4812</v>
      </c>
      <c r="E926" s="14" t="s">
        <v>4831</v>
      </c>
      <c r="F926" s="14"/>
      <c r="G926" s="14"/>
      <c r="H926" s="14"/>
      <c r="I926" s="14"/>
      <c r="J926" s="14" t="s">
        <v>2664</v>
      </c>
      <c r="K926" s="14"/>
      <c r="L926" s="14"/>
      <c r="M926" s="14"/>
      <c r="N926" s="15"/>
    </row>
    <row r="927" spans="1:14" ht="37.5" customHeight="1" x14ac:dyDescent="0.15">
      <c r="A927">
        <v>4</v>
      </c>
      <c r="B927" s="10" t="s">
        <v>2635</v>
      </c>
      <c r="C927" s="11" t="s">
        <v>2985</v>
      </c>
      <c r="D927" s="16" t="str">
        <f>MID(B927,1,1)</f>
        <v>け</v>
      </c>
      <c r="E927" s="17" t="str">
        <f>MID(B927,2,1)</f>
        <v>い</v>
      </c>
      <c r="F927" s="17" t="str">
        <f>MID(B927,3,1)</f>
        <v>さ</v>
      </c>
      <c r="G927" s="17" t="str">
        <f>MID(B927,4,1)</f>
        <v>つ</v>
      </c>
      <c r="H927" s="17" t="str">
        <f>MID(B927,5,1)</f>
        <v>官</v>
      </c>
      <c r="I927" s="17" t="str">
        <f>MID(B927,6,1)</f>
        <v>に</v>
      </c>
      <c r="J927" s="17" t="str">
        <f>MID(B927,7,1)</f>
        <v>な</v>
      </c>
      <c r="K927" s="17" t="str">
        <f>MID(B927,8,1)</f>
        <v>り</v>
      </c>
      <c r="L927" s="17" t="str">
        <f>MID(B927,9,1)</f>
        <v>た</v>
      </c>
      <c r="M927" s="17" t="str">
        <f>MID(B927,10,1)</f>
        <v>い</v>
      </c>
      <c r="N927" s="18" t="str">
        <f>MID(B927,11,1)</f>
        <v/>
      </c>
    </row>
    <row r="928" spans="1:14" ht="37.5" customHeight="1" x14ac:dyDescent="0.15">
      <c r="A928">
        <v>4</v>
      </c>
      <c r="B928" s="10"/>
      <c r="C928" s="12" t="s">
        <v>1442</v>
      </c>
      <c r="D928" s="13"/>
      <c r="E928" s="14"/>
      <c r="F928" s="14"/>
      <c r="G928" s="14"/>
      <c r="H928" s="14" t="s">
        <v>2636</v>
      </c>
      <c r="I928" s="14"/>
      <c r="J928" s="14"/>
      <c r="K928" s="14"/>
      <c r="L928" s="14"/>
      <c r="M928" s="14"/>
      <c r="N928" s="15"/>
    </row>
    <row r="929" spans="1:14" ht="37.5" customHeight="1" x14ac:dyDescent="0.15">
      <c r="A929">
        <v>4</v>
      </c>
      <c r="B929" s="10" t="s">
        <v>2686</v>
      </c>
      <c r="C929" s="11" t="s">
        <v>2986</v>
      </c>
      <c r="D929" s="16" t="str">
        <f>MID(B929,1,1)</f>
        <v>時</v>
      </c>
      <c r="E929" s="17" t="str">
        <f>MID(B929,2,1)</f>
        <v>間</v>
      </c>
      <c r="F929" s="17" t="str">
        <f>MID(B929,3,1)</f>
        <v>の</v>
      </c>
      <c r="G929" s="17" t="str">
        <f>MID(B929,4,1)</f>
        <v>管</v>
      </c>
      <c r="H929" s="17" t="str">
        <f>MID(B929,5,1)</f>
        <v>理</v>
      </c>
      <c r="I929" s="17" t="str">
        <f>MID(B929,6,1)</f>
        <v>を</v>
      </c>
      <c r="J929" s="17" t="str">
        <f>MID(B929,7,1)</f>
        <v>す</v>
      </c>
      <c r="K929" s="17" t="str">
        <f>MID(B929,8,1)</f>
        <v>る</v>
      </c>
      <c r="L929" s="17" t="str">
        <f>MID(B929,9,1)</f>
        <v/>
      </c>
      <c r="M929" s="17" t="str">
        <f>MID(B929,10,1)</f>
        <v/>
      </c>
      <c r="N929" s="18" t="str">
        <f>MID(B929,11,1)</f>
        <v/>
      </c>
    </row>
    <row r="930" spans="1:14" ht="37.5" customHeight="1" x14ac:dyDescent="0.15">
      <c r="A930">
        <v>4</v>
      </c>
      <c r="B930" s="10"/>
      <c r="C930" s="12" t="s">
        <v>1443</v>
      </c>
      <c r="D930" s="13" t="s">
        <v>4813</v>
      </c>
      <c r="E930" s="14" t="s">
        <v>4826</v>
      </c>
      <c r="F930" s="14"/>
      <c r="G930" s="14" t="s">
        <v>2664</v>
      </c>
      <c r="H930" s="14" t="s">
        <v>4848</v>
      </c>
      <c r="I930" s="14"/>
      <c r="J930" s="14"/>
      <c r="K930" s="14"/>
      <c r="L930" s="14"/>
      <c r="M930" s="14"/>
      <c r="N930" s="15"/>
    </row>
    <row r="931" spans="1:14" ht="37.5" customHeight="1" x14ac:dyDescent="0.15">
      <c r="A931">
        <v>4</v>
      </c>
      <c r="B931" s="10" t="s">
        <v>2191</v>
      </c>
      <c r="C931" s="11" t="s">
        <v>77</v>
      </c>
      <c r="D931" s="16" t="str">
        <f>MID(B931,1,1)</f>
        <v>事</v>
      </c>
      <c r="E931" s="17" t="str">
        <f>MID(B931,2,1)</f>
        <v>け</v>
      </c>
      <c r="F931" s="17" t="str">
        <f>MID(B931,3,1)</f>
        <v>ん</v>
      </c>
      <c r="G931" s="17" t="str">
        <f>MID(B931,4,1)</f>
        <v>に</v>
      </c>
      <c r="H931" s="17" t="str">
        <f>MID(B931,5,1)</f>
        <v>関</v>
      </c>
      <c r="I931" s="17" t="str">
        <f>MID(B931,6,1)</f>
        <v>係</v>
      </c>
      <c r="J931" s="17" t="str">
        <f>MID(B931,7,1)</f>
        <v>が</v>
      </c>
      <c r="K931" s="17" t="str">
        <f>MID(B931,8,1)</f>
        <v>あ</v>
      </c>
      <c r="L931" s="17" t="str">
        <f>MID(B931,9,1)</f>
        <v>る</v>
      </c>
      <c r="M931" s="17" t="str">
        <f>MID(B931,10,1)</f>
        <v>人</v>
      </c>
      <c r="N931" s="18" t="str">
        <f>MID(B931,11,1)</f>
        <v/>
      </c>
    </row>
    <row r="932" spans="1:14" ht="37.5" customHeight="1" x14ac:dyDescent="0.15">
      <c r="A932">
        <v>4</v>
      </c>
      <c r="B932" s="10"/>
      <c r="C932" s="12" t="s">
        <v>1444</v>
      </c>
      <c r="D932" s="13" t="s">
        <v>4813</v>
      </c>
      <c r="E932" s="14"/>
      <c r="F932" s="14"/>
      <c r="G932" s="14"/>
      <c r="H932" s="14" t="s">
        <v>4826</v>
      </c>
      <c r="I932" s="14" t="s">
        <v>4857</v>
      </c>
      <c r="J932" s="14"/>
      <c r="K932" s="14"/>
      <c r="L932" s="14"/>
      <c r="M932" s="14" t="s">
        <v>2580</v>
      </c>
      <c r="N932" s="15"/>
    </row>
    <row r="933" spans="1:14" ht="37.5" customHeight="1" x14ac:dyDescent="0.15">
      <c r="A933">
        <v>4</v>
      </c>
      <c r="B933" s="10" t="s">
        <v>2587</v>
      </c>
      <c r="C933" s="11" t="s">
        <v>2987</v>
      </c>
      <c r="D933" s="16" t="str">
        <f>MID(B933,1,1)</f>
        <v>外</v>
      </c>
      <c r="E933" s="17" t="str">
        <f>MID(B933,2,1)</f>
        <v>国</v>
      </c>
      <c r="F933" s="17" t="str">
        <f>MID(B933,3,1)</f>
        <v>人</v>
      </c>
      <c r="G933" s="17" t="str">
        <f>MID(B933,4,1)</f>
        <v>観</v>
      </c>
      <c r="H933" s="17" t="str">
        <f>MID(B933,5,1)</f>
        <v>光</v>
      </c>
      <c r="I933" s="17" t="str">
        <f>MID(B933,6,1)</f>
        <v>客</v>
      </c>
      <c r="J933" s="17" t="str">
        <f>MID(B933,7,1)</f>
        <v>が</v>
      </c>
      <c r="K933" s="17" t="str">
        <f>MID(B933,8,1)</f>
        <v>ふ</v>
      </c>
      <c r="L933" s="17" t="str">
        <f>MID(B933,9,1)</f>
        <v>え</v>
      </c>
      <c r="M933" s="17" t="str">
        <f>MID(B933,10,1)</f>
        <v>た</v>
      </c>
      <c r="N933" s="18" t="str">
        <f>MID(B933,11,1)</f>
        <v/>
      </c>
    </row>
    <row r="934" spans="1:14" ht="37.5" customHeight="1" x14ac:dyDescent="0.15">
      <c r="A934">
        <v>4</v>
      </c>
      <c r="B934" s="10"/>
      <c r="C934" s="12" t="s">
        <v>1445</v>
      </c>
      <c r="D934" s="13" t="s">
        <v>4814</v>
      </c>
      <c r="E934" s="14" t="s">
        <v>2588</v>
      </c>
      <c r="F934" s="14" t="s">
        <v>2567</v>
      </c>
      <c r="G934" s="14" t="s">
        <v>4826</v>
      </c>
      <c r="H934" s="14" t="s">
        <v>2561</v>
      </c>
      <c r="I934" s="14" t="s">
        <v>2589</v>
      </c>
      <c r="J934" s="14"/>
      <c r="K934" s="14"/>
      <c r="L934" s="14"/>
      <c r="M934" s="14"/>
      <c r="N934" s="15"/>
    </row>
    <row r="935" spans="1:14" ht="37.5" customHeight="1" x14ac:dyDescent="0.15">
      <c r="A935">
        <v>4</v>
      </c>
      <c r="B935" s="10" t="s">
        <v>2192</v>
      </c>
      <c r="C935" s="11" t="s">
        <v>2988</v>
      </c>
      <c r="D935" s="16" t="str">
        <f>MID(B935,1,1)</f>
        <v>神</v>
      </c>
      <c r="E935" s="17" t="str">
        <f>MID(B935,2,1)</f>
        <v>様</v>
      </c>
      <c r="F935" s="17" t="str">
        <f>MID(B935,3,1)</f>
        <v>に</v>
      </c>
      <c r="G935" s="17" t="str">
        <f>MID(B935,4,1)</f>
        <v>、</v>
      </c>
      <c r="H935" s="17" t="str">
        <f>MID(B935,5,1)</f>
        <v>お</v>
      </c>
      <c r="I935" s="17" t="str">
        <f>MID(B935,6,1)</f>
        <v>願</v>
      </c>
      <c r="J935" s="17" t="str">
        <f>MID(B935,7,1)</f>
        <v>い</v>
      </c>
      <c r="K935" s="17" t="str">
        <f>MID(B935,8,1)</f>
        <v>す</v>
      </c>
      <c r="L935" s="17" t="str">
        <f>MID(B935,9,1)</f>
        <v>る</v>
      </c>
      <c r="M935" s="17" t="str">
        <f>MID(B935,10,1)</f>
        <v/>
      </c>
      <c r="N935" s="18" t="str">
        <f>MID(B935,11,1)</f>
        <v/>
      </c>
    </row>
    <row r="936" spans="1:14" ht="37.5" customHeight="1" x14ac:dyDescent="0.15">
      <c r="A936">
        <v>4</v>
      </c>
      <c r="B936" s="10"/>
      <c r="C936" s="12" t="s">
        <v>1446</v>
      </c>
      <c r="D936" s="13" t="s">
        <v>4815</v>
      </c>
      <c r="E936" s="14" t="s">
        <v>4832</v>
      </c>
      <c r="F936" s="14"/>
      <c r="G936" s="14"/>
      <c r="H936" s="14"/>
      <c r="I936" s="14" t="s">
        <v>2155</v>
      </c>
      <c r="J936" s="14"/>
      <c r="K936" s="14"/>
      <c r="L936" s="14"/>
      <c r="M936" s="14"/>
      <c r="N936" s="15"/>
    </row>
    <row r="937" spans="1:14" ht="37.5" customHeight="1" x14ac:dyDescent="0.15">
      <c r="A937">
        <v>4</v>
      </c>
      <c r="B937" s="10" t="s">
        <v>4799</v>
      </c>
      <c r="C937" s="11" t="s">
        <v>2989</v>
      </c>
      <c r="D937" s="16" t="str">
        <f>MID(B937,1,1)</f>
        <v>希</v>
      </c>
      <c r="E937" s="17" t="str">
        <f>MID(B937,2,1)</f>
        <v>ぼ</v>
      </c>
      <c r="F937" s="17" t="str">
        <f>MID(B937,3,1)</f>
        <v>う</v>
      </c>
      <c r="G937" s="17" t="str">
        <f>MID(B937,4,1)</f>
        <v>を</v>
      </c>
      <c r="H937" s="17" t="str">
        <f>MID(B937,5,1)</f>
        <v>か</v>
      </c>
      <c r="I937" s="17" t="str">
        <f>MID(B937,6,1)</f>
        <v>な</v>
      </c>
      <c r="J937" s="17" t="str">
        <f>MID(B937,7,1)</f>
        <v>え</v>
      </c>
      <c r="K937" s="17" t="str">
        <f>MID(B937,8,1)</f>
        <v>る</v>
      </c>
      <c r="L937" s="17" t="str">
        <f>MID(B937,9,1)</f>
        <v/>
      </c>
      <c r="M937" s="17" t="str">
        <f>MID(B937,10,1)</f>
        <v/>
      </c>
      <c r="N937" s="18" t="str">
        <f>MID(B937,11,1)</f>
        <v/>
      </c>
    </row>
    <row r="938" spans="1:14" ht="37.5" customHeight="1" x14ac:dyDescent="0.15">
      <c r="A938">
        <v>4</v>
      </c>
      <c r="B938" s="10"/>
      <c r="C938" s="12" t="s">
        <v>1447</v>
      </c>
      <c r="D938" s="13" t="s">
        <v>4816</v>
      </c>
      <c r="E938" s="14"/>
      <c r="F938" s="14"/>
      <c r="G938" s="14"/>
      <c r="H938" s="14"/>
      <c r="I938" s="14"/>
      <c r="J938" s="14"/>
      <c r="K938" s="14"/>
      <c r="L938" s="14"/>
      <c r="M938" s="14"/>
      <c r="N938" s="15"/>
    </row>
    <row r="939" spans="1:14" ht="37.5" customHeight="1" x14ac:dyDescent="0.15">
      <c r="A939">
        <v>4</v>
      </c>
      <c r="B939" s="10" t="s">
        <v>4800</v>
      </c>
      <c r="C939" s="11" t="s">
        <v>2990</v>
      </c>
      <c r="D939" s="16" t="str">
        <f>MID(B939,1,1)</f>
        <v>春</v>
      </c>
      <c r="E939" s="17" t="str">
        <f>MID(B939,2,1)</f>
        <v>夏</v>
      </c>
      <c r="F939" s="17" t="str">
        <f>MID(B939,3,1)</f>
        <v>秋</v>
      </c>
      <c r="G939" s="17" t="str">
        <f>MID(B939,4,1)</f>
        <v>冬</v>
      </c>
      <c r="H939" s="17" t="str">
        <f>MID(B939,5,1)</f>
        <v>の</v>
      </c>
      <c r="I939" s="17" t="str">
        <f>MID(B939,6,1)</f>
        <v>四</v>
      </c>
      <c r="J939" s="17" t="str">
        <f>MID(B939,7,1)</f>
        <v>季</v>
      </c>
      <c r="K939" s="17" t="str">
        <f>MID(B939,8,1)</f>
        <v>の</v>
      </c>
      <c r="L939" s="17" t="str">
        <f>MID(B939,9,1)</f>
        <v>あ</v>
      </c>
      <c r="M939" s="17" t="str">
        <f>MID(B939,10,1)</f>
        <v>る</v>
      </c>
      <c r="N939" s="18" t="str">
        <f>MID(B939,11,1)</f>
        <v>国</v>
      </c>
    </row>
    <row r="940" spans="1:14" ht="37.5" customHeight="1" x14ac:dyDescent="0.15">
      <c r="A940">
        <v>4</v>
      </c>
      <c r="B940" s="10"/>
      <c r="C940" s="12" t="s">
        <v>1448</v>
      </c>
      <c r="D940" s="13" t="s">
        <v>4817</v>
      </c>
      <c r="E940" s="14" t="s">
        <v>527</v>
      </c>
      <c r="F940" s="14" t="s">
        <v>4839</v>
      </c>
      <c r="G940" s="14" t="s">
        <v>240</v>
      </c>
      <c r="H940" s="14"/>
      <c r="I940" s="14" t="s">
        <v>603</v>
      </c>
      <c r="J940" s="14" t="s">
        <v>4816</v>
      </c>
      <c r="K940" s="14"/>
      <c r="L940" s="14"/>
      <c r="M940" s="14"/>
      <c r="N940" s="15" t="s">
        <v>855</v>
      </c>
    </row>
    <row r="941" spans="1:14" ht="37.5" customHeight="1" x14ac:dyDescent="0.15">
      <c r="A941">
        <v>4</v>
      </c>
      <c r="B941" s="10" t="s">
        <v>2596</v>
      </c>
      <c r="C941" s="11" t="s">
        <v>1161</v>
      </c>
      <c r="D941" s="16" t="str">
        <f>MID(B941,1,1)</f>
        <v>学</v>
      </c>
      <c r="E941" s="17" t="str">
        <f>MID(B941,2,1)</f>
        <v>校</v>
      </c>
      <c r="F941" s="17" t="str">
        <f>MID(B941,3,1)</f>
        <v>の</v>
      </c>
      <c r="G941" s="17" t="str">
        <f>MID(B941,4,1)</f>
        <v>旗</v>
      </c>
      <c r="H941" s="17" t="str">
        <f>MID(B941,5,1)</f>
        <v>が</v>
      </c>
      <c r="I941" s="17" t="str">
        <f>MID(B941,6,1)</f>
        <v>風</v>
      </c>
      <c r="J941" s="17" t="str">
        <f>MID(B941,7,1)</f>
        <v>に</v>
      </c>
      <c r="K941" s="17" t="str">
        <f>MID(B941,8,1)</f>
        <v>た</v>
      </c>
      <c r="L941" s="17" t="str">
        <f>MID(B941,9,1)</f>
        <v>な</v>
      </c>
      <c r="M941" s="17" t="str">
        <f>MID(B941,10,1)</f>
        <v>び</v>
      </c>
      <c r="N941" s="18" t="str">
        <f>MID(B941,11,1)</f>
        <v>く</v>
      </c>
    </row>
    <row r="942" spans="1:14" ht="37.5" customHeight="1" x14ac:dyDescent="0.15">
      <c r="A942">
        <v>4</v>
      </c>
      <c r="B942" s="10"/>
      <c r="C942" s="12" t="s">
        <v>2826</v>
      </c>
      <c r="D942" s="13" t="s">
        <v>4818</v>
      </c>
      <c r="E942" s="14" t="s">
        <v>2561</v>
      </c>
      <c r="F942" s="14"/>
      <c r="G942" s="14" t="s">
        <v>2598</v>
      </c>
      <c r="H942" s="14"/>
      <c r="I942" s="14" t="s">
        <v>4858</v>
      </c>
      <c r="J942" s="14"/>
      <c r="K942" s="14"/>
      <c r="L942" s="14"/>
      <c r="M942" s="14"/>
      <c r="N942" s="15"/>
    </row>
    <row r="943" spans="1:14" ht="37.5" customHeight="1" x14ac:dyDescent="0.15">
      <c r="A943">
        <v>4</v>
      </c>
      <c r="B943" s="10" t="s">
        <v>2634</v>
      </c>
      <c r="C943" s="11" t="s">
        <v>1886</v>
      </c>
      <c r="D943" s="16" t="str">
        <f>MID(B943,1,1)</f>
        <v>楽</v>
      </c>
      <c r="E943" s="17" t="str">
        <f>MID(B943,2,1)</f>
        <v>器</v>
      </c>
      <c r="F943" s="17" t="str">
        <f>MID(B943,3,1)</f>
        <v>を</v>
      </c>
      <c r="G943" s="17" t="str">
        <f>MID(B943,4,1)</f>
        <v>え</v>
      </c>
      <c r="H943" s="17" t="str">
        <f>MID(B943,5,1)</f>
        <v>ん</v>
      </c>
      <c r="I943" s="17" t="str">
        <f>MID(B943,6,1)</f>
        <v>そ</v>
      </c>
      <c r="J943" s="17" t="str">
        <f>MID(B943,7,1)</f>
        <v>う</v>
      </c>
      <c r="K943" s="17" t="str">
        <f>MID(B943,8,1)</f>
        <v>す</v>
      </c>
      <c r="L943" s="17" t="str">
        <f>MID(B943,9,1)</f>
        <v>る</v>
      </c>
      <c r="M943" s="17" t="str">
        <f>MID(B943,10,1)</f>
        <v/>
      </c>
      <c r="N943" s="18" t="str">
        <f>MID(B943,11,1)</f>
        <v/>
      </c>
    </row>
    <row r="944" spans="1:14" ht="37.5" customHeight="1" x14ac:dyDescent="0.15">
      <c r="A944">
        <v>4</v>
      </c>
      <c r="B944" s="10"/>
      <c r="C944" s="12" t="s">
        <v>2827</v>
      </c>
      <c r="D944" s="13" t="s">
        <v>4818</v>
      </c>
      <c r="E944" s="14" t="s">
        <v>2631</v>
      </c>
      <c r="F944" s="14"/>
      <c r="G944" s="14"/>
      <c r="H944" s="14"/>
      <c r="I944" s="14"/>
      <c r="J944" s="14"/>
      <c r="K944" s="14"/>
      <c r="L944" s="14"/>
      <c r="M944" s="14"/>
      <c r="N944" s="15"/>
    </row>
    <row r="945" spans="1:14" ht="37.5" customHeight="1" x14ac:dyDescent="0.15">
      <c r="A945">
        <v>4</v>
      </c>
      <c r="B945" s="10" t="s">
        <v>839</v>
      </c>
      <c r="C945" s="11" t="s">
        <v>2964</v>
      </c>
      <c r="D945" s="16" t="str">
        <f>MID(B945,1,1)</f>
        <v>ひ</v>
      </c>
      <c r="E945" s="17" t="str">
        <f>MID(B945,2,1)</f>
        <v>行</v>
      </c>
      <c r="F945" s="17" t="str">
        <f>MID(B945,3,1)</f>
        <v>機</v>
      </c>
      <c r="G945" s="17" t="str">
        <f>MID(B945,4,1)</f>
        <v>が</v>
      </c>
      <c r="H945" s="17" t="str">
        <f>MID(B945,5,1)</f>
        <v>、</v>
      </c>
      <c r="I945" s="17" t="str">
        <f>MID(B945,6,1)</f>
        <v>と</v>
      </c>
      <c r="J945" s="17" t="str">
        <f>MID(B945,7,1)</f>
        <v>ん</v>
      </c>
      <c r="K945" s="17" t="str">
        <f>MID(B945,8,1)</f>
        <v>で</v>
      </c>
      <c r="L945" s="17" t="str">
        <f>MID(B945,9,1)</f>
        <v>く</v>
      </c>
      <c r="M945" s="17" t="str">
        <f>MID(B945,10,1)</f>
        <v>る</v>
      </c>
      <c r="N945" s="18" t="str">
        <f>MID(B945,11,1)</f>
        <v/>
      </c>
    </row>
    <row r="946" spans="1:14" ht="37.5" customHeight="1" x14ac:dyDescent="0.15">
      <c r="A946">
        <v>4</v>
      </c>
      <c r="B946" s="10"/>
      <c r="C946" s="12" t="s">
        <v>2828</v>
      </c>
      <c r="D946" s="13"/>
      <c r="E946" s="14" t="s">
        <v>2662</v>
      </c>
      <c r="F946" s="14" t="s">
        <v>2688</v>
      </c>
      <c r="G946" s="14"/>
      <c r="H946" s="14"/>
      <c r="I946" s="14"/>
      <c r="J946" s="14"/>
      <c r="K946" s="14"/>
      <c r="L946" s="14"/>
      <c r="M946" s="14"/>
      <c r="N946" s="15"/>
    </row>
    <row r="947" spans="1:14" ht="37.5" customHeight="1" x14ac:dyDescent="0.15">
      <c r="A947">
        <v>4</v>
      </c>
      <c r="B947" s="10" t="s">
        <v>2193</v>
      </c>
      <c r="C947" s="11" t="s">
        <v>1162</v>
      </c>
      <c r="D947" s="16" t="str">
        <f>MID(B947,1,1)</f>
        <v>話</v>
      </c>
      <c r="E947" s="17" t="str">
        <f>MID(B947,2,1)</f>
        <v>し</v>
      </c>
      <c r="F947" s="17" t="str">
        <f>MID(B947,3,1)</f>
        <v>合</v>
      </c>
      <c r="G947" s="17" t="str">
        <f>MID(B947,4,1)</f>
        <v>い</v>
      </c>
      <c r="H947" s="17" t="str">
        <f>MID(B947,5,1)</f>
        <v>の</v>
      </c>
      <c r="I947" s="17" t="str">
        <f>MID(B947,6,1)</f>
        <v>議</v>
      </c>
      <c r="J947" s="17" t="str">
        <f>MID(B947,7,1)</f>
        <v>題</v>
      </c>
      <c r="K947" s="17" t="str">
        <f>MID(B947,8,1)</f>
        <v>を</v>
      </c>
      <c r="L947" s="17" t="str">
        <f>MID(B947,9,1)</f>
        <v>決</v>
      </c>
      <c r="M947" s="17" t="str">
        <f>MID(B947,10,1)</f>
        <v>め</v>
      </c>
      <c r="N947" s="18" t="str">
        <f>MID(B947,11,1)</f>
        <v>る</v>
      </c>
    </row>
    <row r="948" spans="1:14" ht="37.5" customHeight="1" x14ac:dyDescent="0.15">
      <c r="A948">
        <v>4</v>
      </c>
      <c r="B948" s="10"/>
      <c r="C948" s="12" t="s">
        <v>2829</v>
      </c>
      <c r="D948" s="13" t="s">
        <v>4819</v>
      </c>
      <c r="E948" s="14"/>
      <c r="F948" s="14" t="s">
        <v>2653</v>
      </c>
      <c r="G948" s="14"/>
      <c r="H948" s="14"/>
      <c r="I948" s="14" t="s">
        <v>2194</v>
      </c>
      <c r="J948" s="14" t="s">
        <v>4862</v>
      </c>
      <c r="K948" s="14"/>
      <c r="L948" s="14" t="s">
        <v>2545</v>
      </c>
      <c r="M948" s="14"/>
      <c r="N948" s="15"/>
    </row>
    <row r="949" spans="1:14" ht="37.5" customHeight="1" x14ac:dyDescent="0.15">
      <c r="A949">
        <v>4</v>
      </c>
      <c r="B949" s="10" t="s">
        <v>722</v>
      </c>
      <c r="C949" s="11" t="s">
        <v>1163</v>
      </c>
      <c r="D949" s="16" t="str">
        <f>MID(B949,1,1)</f>
        <v>青</v>
      </c>
      <c r="E949" s="17" t="str">
        <f>MID(B949,2,1)</f>
        <v>い</v>
      </c>
      <c r="F949" s="17" t="str">
        <f>MID(B949,3,1)</f>
        <v>鳥</v>
      </c>
      <c r="G949" s="17" t="str">
        <f>MID(B949,4,1)</f>
        <v>を</v>
      </c>
      <c r="H949" s="17" t="str">
        <f>MID(B949,5,1)</f>
        <v>追</v>
      </c>
      <c r="I949" s="17" t="str">
        <f>MID(B949,6,1)</f>
        <v>い</v>
      </c>
      <c r="J949" s="17" t="str">
        <f>MID(B949,7,1)</f>
        <v>求</v>
      </c>
      <c r="K949" s="17" t="str">
        <f>MID(B949,8,1)</f>
        <v>め</v>
      </c>
      <c r="L949" s="17" t="str">
        <f>MID(B949,9,1)</f>
        <v>る</v>
      </c>
      <c r="M949" s="17" t="str">
        <f>MID(B949,10,1)</f>
        <v/>
      </c>
      <c r="N949" s="18" t="str">
        <f>MID(B949,11,1)</f>
        <v/>
      </c>
    </row>
    <row r="950" spans="1:14" ht="37.5" customHeight="1" x14ac:dyDescent="0.15">
      <c r="A950">
        <v>4</v>
      </c>
      <c r="B950" s="10"/>
      <c r="C950" s="12" t="s">
        <v>2830</v>
      </c>
      <c r="D950" s="13" t="s">
        <v>4820</v>
      </c>
      <c r="E950" s="14"/>
      <c r="F950" s="14" t="s">
        <v>232</v>
      </c>
      <c r="G950" s="14"/>
      <c r="H950" s="14" t="s">
        <v>4849</v>
      </c>
      <c r="I950" s="14"/>
      <c r="J950" s="14" t="s">
        <v>723</v>
      </c>
      <c r="K950" s="14"/>
      <c r="L950" s="14"/>
      <c r="M950" s="14"/>
      <c r="N950" s="15"/>
    </row>
    <row r="951" spans="1:14" ht="37.5" customHeight="1" x14ac:dyDescent="0.15">
      <c r="A951">
        <v>4</v>
      </c>
      <c r="B951" s="10" t="s">
        <v>840</v>
      </c>
      <c r="C951" s="11" t="s">
        <v>1164</v>
      </c>
      <c r="D951" s="16" t="str">
        <f>MID(B951,1,1)</f>
        <v>な</v>
      </c>
      <c r="E951" s="17" t="str">
        <f>MID(B951,2,1)</f>
        <v>み</v>
      </c>
      <c r="F951" s="17" t="str">
        <f>MID(B951,3,1)</f>
        <v>だ</v>
      </c>
      <c r="G951" s="17" t="str">
        <f>MID(B951,4,1)</f>
        <v>を</v>
      </c>
      <c r="H951" s="17" t="str">
        <f>MID(B951,5,1)</f>
        <v>流</v>
      </c>
      <c r="I951" s="17" t="str">
        <f>MID(B951,6,1)</f>
        <v>し</v>
      </c>
      <c r="J951" s="17" t="str">
        <f>MID(B951,7,1)</f>
        <v>て</v>
      </c>
      <c r="K951" s="17" t="str">
        <f>MID(B951,8,1)</f>
        <v>泣</v>
      </c>
      <c r="L951" s="17" t="str">
        <f>MID(B951,9,1)</f>
        <v>く</v>
      </c>
      <c r="M951" s="17" t="str">
        <f>MID(B951,10,1)</f>
        <v/>
      </c>
      <c r="N951" s="18" t="str">
        <f>MID(B951,11,1)</f>
        <v/>
      </c>
    </row>
    <row r="952" spans="1:14" ht="37.5" customHeight="1" x14ac:dyDescent="0.15">
      <c r="A952">
        <v>4</v>
      </c>
      <c r="B952" s="10"/>
      <c r="C952" s="12" t="s">
        <v>2831</v>
      </c>
      <c r="D952" s="13"/>
      <c r="E952" s="14"/>
      <c r="F952" s="14"/>
      <c r="G952" s="14"/>
      <c r="H952" s="14" t="s">
        <v>4850</v>
      </c>
      <c r="I952" s="14"/>
      <c r="J952" s="14"/>
      <c r="K952" s="14" t="s">
        <v>4870</v>
      </c>
      <c r="L952" s="14"/>
      <c r="M952" s="14"/>
      <c r="N952" s="15"/>
    </row>
    <row r="953" spans="1:14" ht="37.5" customHeight="1" x14ac:dyDescent="0.15">
      <c r="A953">
        <v>4</v>
      </c>
      <c r="B953" s="10" t="s">
        <v>838</v>
      </c>
      <c r="C953" s="11" t="s">
        <v>1171</v>
      </c>
      <c r="D953" s="16" t="str">
        <f>MID(B953,1,1)</f>
        <v>学</v>
      </c>
      <c r="E953" s="17" t="str">
        <f>MID(B953,2,1)</f>
        <v>校</v>
      </c>
      <c r="F953" s="17" t="str">
        <f>MID(B953,3,1)</f>
        <v>の</v>
      </c>
      <c r="G953" s="17" t="str">
        <f>MID(B953,4,1)</f>
        <v>給</v>
      </c>
      <c r="H953" s="17" t="str">
        <f>MID(B953,5,1)</f>
        <v>食</v>
      </c>
      <c r="I953" s="17" t="str">
        <f>MID(B953,6,1)</f>
        <v>時</v>
      </c>
      <c r="J953" s="17" t="str">
        <f>MID(B953,7,1)</f>
        <v>間</v>
      </c>
      <c r="K953" s="17" t="str">
        <f>MID(B953,8,1)</f>
        <v>は</v>
      </c>
      <c r="L953" s="17" t="str">
        <f>MID(B953,9,1)</f>
        <v>楽</v>
      </c>
      <c r="M953" s="17" t="str">
        <f>MID(B953,10,1)</f>
        <v>し</v>
      </c>
      <c r="N953" s="18" t="str">
        <f>MID(B953,11,1)</f>
        <v>い</v>
      </c>
    </row>
    <row r="954" spans="1:14" ht="37.5" customHeight="1" x14ac:dyDescent="0.15">
      <c r="A954">
        <v>4</v>
      </c>
      <c r="B954" s="10"/>
      <c r="C954" s="12" t="s">
        <v>2833</v>
      </c>
      <c r="D954" s="13" t="s">
        <v>2111</v>
      </c>
      <c r="E954" s="14" t="s">
        <v>2662</v>
      </c>
      <c r="F954" s="14"/>
      <c r="G954" s="14" t="s">
        <v>2245</v>
      </c>
      <c r="H954" s="14" t="s">
        <v>4851</v>
      </c>
      <c r="I954" s="14" t="s">
        <v>4813</v>
      </c>
      <c r="J954" s="14" t="s">
        <v>4863</v>
      </c>
      <c r="K954" s="14"/>
      <c r="L954" s="14" t="s">
        <v>4876</v>
      </c>
      <c r="M954" s="14"/>
      <c r="N954" s="15"/>
    </row>
    <row r="955" spans="1:14" ht="37.5" customHeight="1" x14ac:dyDescent="0.15">
      <c r="A955">
        <v>4</v>
      </c>
      <c r="B955" s="10" t="s">
        <v>2156</v>
      </c>
      <c r="C955" s="11" t="s">
        <v>1172</v>
      </c>
      <c r="D955" s="16" t="str">
        <f>MID(B955,1,1)</f>
        <v>手</v>
      </c>
      <c r="E955" s="17" t="str">
        <f>MID(B955,2,1)</f>
        <v>を</v>
      </c>
      <c r="F955" s="17" t="str">
        <f>MID(B955,3,1)</f>
        <v>挙</v>
      </c>
      <c r="G955" s="17" t="str">
        <f>MID(B955,4,1)</f>
        <v>げ</v>
      </c>
      <c r="H955" s="17" t="str">
        <f>MID(B955,5,1)</f>
        <v>て</v>
      </c>
      <c r="I955" s="17" t="str">
        <f>MID(B955,6,1)</f>
        <v>発</v>
      </c>
      <c r="J955" s="17" t="str">
        <f>MID(B955,7,1)</f>
        <v>表</v>
      </c>
      <c r="K955" s="17" t="str">
        <f>MID(B955,8,1)</f>
        <v>す</v>
      </c>
      <c r="L955" s="17" t="str">
        <f>MID(B955,9,1)</f>
        <v>る</v>
      </c>
      <c r="M955" s="17" t="str">
        <f>MID(B955,10,1)</f>
        <v/>
      </c>
      <c r="N955" s="18" t="str">
        <f>MID(B955,11,1)</f>
        <v/>
      </c>
    </row>
    <row r="956" spans="1:14" ht="37.5" customHeight="1" x14ac:dyDescent="0.15">
      <c r="A956">
        <v>4</v>
      </c>
      <c r="B956" s="10"/>
      <c r="C956" s="12" t="s">
        <v>2834</v>
      </c>
      <c r="D956" s="13" t="s">
        <v>4822</v>
      </c>
      <c r="E956" s="14"/>
      <c r="F956" s="14" t="s">
        <v>4840</v>
      </c>
      <c r="G956" s="14"/>
      <c r="H956" s="14"/>
      <c r="I956" s="14" t="s">
        <v>4859</v>
      </c>
      <c r="J956" s="14" t="s">
        <v>4864</v>
      </c>
      <c r="K956" s="14"/>
      <c r="L956" s="14"/>
      <c r="M956" s="14"/>
      <c r="N956" s="15"/>
    </row>
    <row r="957" spans="1:14" ht="37.5" customHeight="1" x14ac:dyDescent="0.15">
      <c r="A957">
        <v>4</v>
      </c>
      <c r="B957" s="10" t="s">
        <v>4802</v>
      </c>
      <c r="C957" s="11" t="s">
        <v>1173</v>
      </c>
      <c r="D957" s="16" t="str">
        <f>MID(B957,1,1)</f>
        <v>魚</v>
      </c>
      <c r="E957" s="17" t="str">
        <f>MID(B957,2,1)</f>
        <v>を</v>
      </c>
      <c r="F957" s="17" t="str">
        <f>MID(B957,3,1)</f>
        <v>と</v>
      </c>
      <c r="G957" s="17" t="str">
        <f>MID(B957,4,1)</f>
        <v>る</v>
      </c>
      <c r="H957" s="17" t="str">
        <f>MID(B957,5,1)</f>
        <v>の</v>
      </c>
      <c r="I957" s="17" t="str">
        <f>MID(B957,6,1)</f>
        <v>を</v>
      </c>
      <c r="J957" s="17" t="str">
        <f>MID(B957,7,1)</f>
        <v>漁</v>
      </c>
      <c r="K957" s="17" t="str">
        <f>MID(B957,8,1)</f>
        <v>と</v>
      </c>
      <c r="L957" s="17" t="str">
        <f>MID(B957,9,1)</f>
        <v>い</v>
      </c>
      <c r="M957" s="17" t="str">
        <f>MID(B957,10,1)</f>
        <v>う</v>
      </c>
      <c r="N957" s="18" t="str">
        <f>MID(B957,11,1)</f>
        <v/>
      </c>
    </row>
    <row r="958" spans="1:14" ht="37.5" customHeight="1" x14ac:dyDescent="0.15">
      <c r="A958">
        <v>4</v>
      </c>
      <c r="B958" s="10"/>
      <c r="C958" s="12" t="s">
        <v>2835</v>
      </c>
      <c r="D958" s="13" t="s">
        <v>4823</v>
      </c>
      <c r="E958" s="14"/>
      <c r="F958" s="14"/>
      <c r="G958" s="14"/>
      <c r="H958" s="14"/>
      <c r="I958" s="14"/>
      <c r="J958" s="14" t="s">
        <v>877</v>
      </c>
      <c r="K958" s="14"/>
      <c r="L958" s="14"/>
      <c r="M958" s="14"/>
      <c r="N958" s="15"/>
    </row>
    <row r="959" spans="1:14" ht="37.5" customHeight="1" x14ac:dyDescent="0.15">
      <c r="A959">
        <v>4</v>
      </c>
      <c r="B959" s="10" t="s">
        <v>2648</v>
      </c>
      <c r="C959" s="11" t="s">
        <v>1174</v>
      </c>
      <c r="D959" s="16" t="str">
        <f>MID(B959,1,1)</f>
        <v>二</v>
      </c>
      <c r="E959" s="17" t="str">
        <f>MID(B959,2,1)</f>
        <v>つ</v>
      </c>
      <c r="F959" s="17" t="str">
        <f>MID(B959,3,1)</f>
        <v>の</v>
      </c>
      <c r="G959" s="17" t="str">
        <f>MID(B959,4,1)</f>
        <v>共</v>
      </c>
      <c r="H959" s="17" t="str">
        <f>MID(B959,5,1)</f>
        <v>通</v>
      </c>
      <c r="I959" s="17" t="str">
        <f>MID(B959,6,1)</f>
        <v>点</v>
      </c>
      <c r="J959" s="17" t="str">
        <f>MID(B959,7,1)</f>
        <v>を</v>
      </c>
      <c r="K959" s="17" t="str">
        <f>MID(B959,8,1)</f>
        <v>さ</v>
      </c>
      <c r="L959" s="17" t="str">
        <f>MID(B959,9,1)</f>
        <v>が</v>
      </c>
      <c r="M959" s="17" t="str">
        <f>MID(B959,10,1)</f>
        <v>す</v>
      </c>
      <c r="N959" s="18" t="str">
        <f>MID(B959,11,1)</f>
        <v/>
      </c>
    </row>
    <row r="960" spans="1:14" ht="37.5" customHeight="1" x14ac:dyDescent="0.15">
      <c r="A960">
        <v>4</v>
      </c>
      <c r="B960" s="10"/>
      <c r="C960" s="12" t="s">
        <v>2836</v>
      </c>
      <c r="D960" s="13" t="s">
        <v>2649</v>
      </c>
      <c r="E960" s="14"/>
      <c r="F960" s="14"/>
      <c r="G960" s="14" t="s">
        <v>1045</v>
      </c>
      <c r="H960" s="14" t="s">
        <v>2650</v>
      </c>
      <c r="I960" s="14" t="s">
        <v>904</v>
      </c>
      <c r="J960" s="14"/>
      <c r="K960" s="14"/>
      <c r="L960" s="14"/>
      <c r="M960" s="14"/>
      <c r="N960" s="15"/>
    </row>
    <row r="961" spans="1:14" ht="37.5" customHeight="1" x14ac:dyDescent="0.15">
      <c r="A961">
        <v>4</v>
      </c>
      <c r="B961" s="10" t="s">
        <v>4803</v>
      </c>
      <c r="C961" s="11" t="s">
        <v>1175</v>
      </c>
      <c r="D961" s="16" t="str">
        <f>MID(B961,1,1)</f>
        <v>全</v>
      </c>
      <c r="E961" s="17" t="str">
        <f>MID(B961,2,1)</f>
        <v>員</v>
      </c>
      <c r="F961" s="17" t="str">
        <f>MID(B961,3,1)</f>
        <v>で</v>
      </c>
      <c r="G961" s="17" t="str">
        <f>MID(B961,4,1)</f>
        <v>協</v>
      </c>
      <c r="H961" s="17" t="str">
        <f>MID(B961,5,1)</f>
        <v>力</v>
      </c>
      <c r="I961" s="17" t="str">
        <f>MID(B961,6,1)</f>
        <v>し</v>
      </c>
      <c r="J961" s="17" t="str">
        <f>MID(B961,7,1)</f>
        <v>て</v>
      </c>
      <c r="K961" s="17" t="str">
        <f>MID(B961,8,1)</f>
        <v>作</v>
      </c>
      <c r="L961" s="17" t="str">
        <f>MID(B961,9,1)</f>
        <v>る</v>
      </c>
      <c r="M961" s="17" t="str">
        <f>MID(B961,10,1)</f>
        <v/>
      </c>
      <c r="N961" s="18" t="str">
        <f>MID(B961,11,1)</f>
        <v/>
      </c>
    </row>
    <row r="962" spans="1:14" ht="37.5" customHeight="1" x14ac:dyDescent="0.15">
      <c r="A962">
        <v>4</v>
      </c>
      <c r="B962" s="10"/>
      <c r="C962" s="12" t="s">
        <v>2837</v>
      </c>
      <c r="D962" s="13" t="s">
        <v>4824</v>
      </c>
      <c r="E962" s="14" t="s">
        <v>4835</v>
      </c>
      <c r="F962" s="14"/>
      <c r="G962" s="14" t="s">
        <v>4844</v>
      </c>
      <c r="H962" s="14" t="s">
        <v>2609</v>
      </c>
      <c r="I962" s="14"/>
      <c r="J962" s="14"/>
      <c r="K962" s="14" t="s">
        <v>4871</v>
      </c>
      <c r="L962" s="14"/>
      <c r="M962" s="14"/>
      <c r="N962" s="15"/>
    </row>
    <row r="963" spans="1:14" ht="37.5" customHeight="1" x14ac:dyDescent="0.15">
      <c r="A963">
        <v>4</v>
      </c>
      <c r="B963" s="10" t="s">
        <v>4804</v>
      </c>
      <c r="C963" s="11" t="s">
        <v>1176</v>
      </c>
      <c r="D963" s="16" t="str">
        <f>MID(B963,1,1)</f>
        <v>天</v>
      </c>
      <c r="E963" s="17" t="str">
        <f>MID(B963,2,1)</f>
        <v>体</v>
      </c>
      <c r="F963" s="17" t="str">
        <f>MID(B963,3,1)</f>
        <v>ぼ</v>
      </c>
      <c r="G963" s="17" t="str">
        <f>MID(B963,4,1)</f>
        <v>う</v>
      </c>
      <c r="H963" s="17" t="str">
        <f>MID(B963,5,1)</f>
        <v>遠</v>
      </c>
      <c r="I963" s="17" t="str">
        <f>MID(B963,6,1)</f>
        <v>鏡</v>
      </c>
      <c r="J963" s="17" t="str">
        <f>MID(B963,7,1)</f>
        <v>で</v>
      </c>
      <c r="K963" s="17" t="str">
        <f>MID(B963,8,1)</f>
        <v>星</v>
      </c>
      <c r="L963" s="17" t="str">
        <f>MID(B963,9,1)</f>
        <v>を</v>
      </c>
      <c r="M963" s="17" t="str">
        <f>MID(B963,10,1)</f>
        <v>見</v>
      </c>
      <c r="N963" s="18" t="str">
        <f>MID(B963,11,1)</f>
        <v>る</v>
      </c>
    </row>
    <row r="964" spans="1:14" ht="37.5" customHeight="1" x14ac:dyDescent="0.15">
      <c r="A964">
        <v>4</v>
      </c>
      <c r="B964" s="10"/>
      <c r="C964" s="12" t="s">
        <v>2838</v>
      </c>
      <c r="D964" s="13" t="s">
        <v>4825</v>
      </c>
      <c r="E964" s="14" t="s">
        <v>2323</v>
      </c>
      <c r="F964" s="14"/>
      <c r="G964" s="14"/>
      <c r="H964" s="14" t="s">
        <v>111</v>
      </c>
      <c r="I964" s="14" t="s">
        <v>2329</v>
      </c>
      <c r="J964" s="14"/>
      <c r="K964" s="14" t="s">
        <v>4872</v>
      </c>
      <c r="L964" s="14"/>
      <c r="M964" s="14" t="s">
        <v>2586</v>
      </c>
      <c r="N964" s="15"/>
    </row>
    <row r="965" spans="1:14" ht="37.5" customHeight="1" x14ac:dyDescent="0.15">
      <c r="A965">
        <v>4</v>
      </c>
      <c r="B965" s="10" t="s">
        <v>2354</v>
      </c>
      <c r="C965" s="11" t="s">
        <v>1177</v>
      </c>
      <c r="D965" s="16" t="str">
        <f>MID(B965,1,1)</f>
        <v>ど</v>
      </c>
      <c r="E965" s="17" t="str">
        <f>MID(B965,2,1)</f>
        <v>っ</v>
      </c>
      <c r="F965" s="17" t="str">
        <f>MID(B965,3,1)</f>
        <v>ち</v>
      </c>
      <c r="G965" s="17" t="str">
        <f>MID(B965,4,1)</f>
        <v>が</v>
      </c>
      <c r="H965" s="17" t="str">
        <f>MID(B965,5,1)</f>
        <v>速</v>
      </c>
      <c r="I965" s="17" t="str">
        <f>MID(B965,6,1)</f>
        <v>い</v>
      </c>
      <c r="J965" s="17" t="str">
        <f>MID(B965,7,1)</f>
        <v>か</v>
      </c>
      <c r="K965" s="17" t="str">
        <f>MID(B965,8,1)</f>
        <v>競</v>
      </c>
      <c r="L965" s="17" t="str">
        <f>MID(B965,9,1)</f>
        <v>そ</v>
      </c>
      <c r="M965" s="17" t="str">
        <f>MID(B965,10,1)</f>
        <v>う</v>
      </c>
      <c r="N965" s="18" t="str">
        <f>MID(B965,11,1)</f>
        <v>だ</v>
      </c>
    </row>
    <row r="966" spans="1:14" ht="37.5" customHeight="1" x14ac:dyDescent="0.15">
      <c r="A966">
        <v>4</v>
      </c>
      <c r="B966" s="10"/>
      <c r="C966" s="12" t="s">
        <v>2839</v>
      </c>
      <c r="D966" s="13"/>
      <c r="E966" s="14"/>
      <c r="F966" s="14"/>
      <c r="G966" s="14"/>
      <c r="H966" s="14" t="s">
        <v>2355</v>
      </c>
      <c r="I966" s="14"/>
      <c r="J966" s="14"/>
      <c r="K966" s="14" t="s">
        <v>4844</v>
      </c>
      <c r="L966" s="14"/>
      <c r="M966" s="14"/>
      <c r="N966" s="15"/>
    </row>
    <row r="967" spans="1:14" ht="37.5" customHeight="1" x14ac:dyDescent="0.15">
      <c r="A967">
        <v>4</v>
      </c>
      <c r="B967" s="10" t="s">
        <v>816</v>
      </c>
      <c r="C967" s="11" t="s">
        <v>1178</v>
      </c>
      <c r="D967" s="16" t="str">
        <f>MID(B967,1,1)</f>
        <v>南</v>
      </c>
      <c r="E967" s="17" t="str">
        <f>MID(B967,2,1)</f>
        <v>極</v>
      </c>
      <c r="F967" s="17" t="str">
        <f>MID(B967,3,1)</f>
        <v>に</v>
      </c>
      <c r="G967" s="17" t="str">
        <f>MID(B967,4,1)</f>
        <v>ペ</v>
      </c>
      <c r="H967" s="17" t="str">
        <f>MID(B967,5,1)</f>
        <v>ン</v>
      </c>
      <c r="I967" s="17" t="str">
        <f>MID(B967,6,1)</f>
        <v>ギ</v>
      </c>
      <c r="J967" s="17" t="str">
        <f>MID(B967,7,1)</f>
        <v>ン</v>
      </c>
      <c r="K967" s="17" t="str">
        <f>MID(B967,8,1)</f>
        <v>が</v>
      </c>
      <c r="L967" s="17" t="str">
        <f>MID(B967,9,1)</f>
        <v>い</v>
      </c>
      <c r="M967" s="17" t="str">
        <f>MID(B967,10,1)</f>
        <v>る</v>
      </c>
      <c r="N967" s="18" t="str">
        <f>MID(B967,11,1)</f>
        <v/>
      </c>
    </row>
    <row r="968" spans="1:14" ht="37.5" customHeight="1" x14ac:dyDescent="0.15">
      <c r="A968">
        <v>4</v>
      </c>
      <c r="B968" s="10"/>
      <c r="C968" s="12" t="s">
        <v>2840</v>
      </c>
      <c r="D968" s="13" t="s">
        <v>1737</v>
      </c>
      <c r="E968" s="14" t="s">
        <v>2132</v>
      </c>
      <c r="F968" s="14"/>
      <c r="G968" s="14"/>
      <c r="H968" s="14"/>
      <c r="I968" s="14"/>
      <c r="J968" s="14"/>
      <c r="K968" s="14"/>
      <c r="L968" s="14"/>
      <c r="M968" s="14"/>
      <c r="N968" s="15"/>
    </row>
    <row r="969" spans="1:14" ht="37.5" customHeight="1" x14ac:dyDescent="0.15">
      <c r="A969">
        <v>4</v>
      </c>
      <c r="B969" s="10" t="s">
        <v>2669</v>
      </c>
      <c r="C969" s="11" t="s">
        <v>1179</v>
      </c>
      <c r="D969" s="16" t="str">
        <f>MID(B969,1,1)</f>
        <v>漢</v>
      </c>
      <c r="E969" s="17" t="str">
        <f>MID(B969,2,1)</f>
        <v>字</v>
      </c>
      <c r="F969" s="17" t="str">
        <f>MID(B969,3,1)</f>
        <v>の</v>
      </c>
      <c r="G969" s="17" t="str">
        <f>MID(B969,4,1)</f>
        <v>音</v>
      </c>
      <c r="H969" s="17" t="str">
        <f>MID(B969,5,1)</f>
        <v>読</v>
      </c>
      <c r="I969" s="17" t="str">
        <f>MID(B969,6,1)</f>
        <v>み</v>
      </c>
      <c r="J969" s="17" t="str">
        <f>MID(B969,7,1)</f>
        <v>と</v>
      </c>
      <c r="K969" s="17" t="str">
        <f>MID(B969,8,1)</f>
        <v>訓</v>
      </c>
      <c r="L969" s="17" t="str">
        <f>MID(B969,9,1)</f>
        <v>読</v>
      </c>
      <c r="M969" s="17" t="str">
        <f>MID(B969,10,1)</f>
        <v>み</v>
      </c>
      <c r="N969" s="18" t="str">
        <f>MID(B969,11,1)</f>
        <v/>
      </c>
    </row>
    <row r="970" spans="1:14" ht="37.5" customHeight="1" x14ac:dyDescent="0.15">
      <c r="A970">
        <v>4</v>
      </c>
      <c r="B970" s="10"/>
      <c r="C970" s="12" t="s">
        <v>2841</v>
      </c>
      <c r="D970" s="13" t="s">
        <v>4826</v>
      </c>
      <c r="E970" s="14" t="s">
        <v>2663</v>
      </c>
      <c r="F970" s="14"/>
      <c r="G970" s="14" t="s">
        <v>4845</v>
      </c>
      <c r="H970" s="14" t="s">
        <v>4852</v>
      </c>
      <c r="I970" s="14"/>
      <c r="J970" s="14"/>
      <c r="K970" s="14" t="s">
        <v>2670</v>
      </c>
      <c r="L970" s="14" t="s">
        <v>252</v>
      </c>
      <c r="M970" s="14"/>
      <c r="N970" s="15"/>
    </row>
    <row r="971" spans="1:14" ht="37.5" customHeight="1" x14ac:dyDescent="0.15">
      <c r="A971">
        <v>4</v>
      </c>
      <c r="B971" s="10" t="s">
        <v>2195</v>
      </c>
      <c r="C971" s="11" t="s">
        <v>1180</v>
      </c>
      <c r="D971" s="16" t="str">
        <f>MID(B971,1,1)</f>
        <v>軍</v>
      </c>
      <c r="E971" s="17" t="str">
        <f>MID(B971,2,1)</f>
        <v>た</v>
      </c>
      <c r="F971" s="17" t="str">
        <f>MID(B971,3,1)</f>
        <v>い</v>
      </c>
      <c r="G971" s="17" t="str">
        <f>MID(B971,4,1)</f>
        <v>を</v>
      </c>
      <c r="H971" s="17" t="str">
        <f>MID(B971,5,1)</f>
        <v>せ</v>
      </c>
      <c r="I971" s="17" t="str">
        <f>MID(B971,6,1)</f>
        <v>ん</v>
      </c>
      <c r="J971" s="17" t="str">
        <f>MID(B971,7,1)</f>
        <v>場</v>
      </c>
      <c r="K971" s="17" t="str">
        <f>MID(B971,8,1)</f>
        <v>に</v>
      </c>
      <c r="L971" s="17" t="str">
        <f>MID(B971,9,1)</f>
        <v>送</v>
      </c>
      <c r="M971" s="17" t="str">
        <f>MID(B971,10,1)</f>
        <v>る</v>
      </c>
      <c r="N971" s="18" t="str">
        <f>MID(B971,11,1)</f>
        <v/>
      </c>
    </row>
    <row r="972" spans="1:14" ht="37.5" customHeight="1" x14ac:dyDescent="0.15">
      <c r="A972">
        <v>4</v>
      </c>
      <c r="B972" s="10"/>
      <c r="C972" s="12" t="s">
        <v>2842</v>
      </c>
      <c r="D972" s="13" t="s">
        <v>4827</v>
      </c>
      <c r="E972" s="14"/>
      <c r="F972" s="14"/>
      <c r="G972" s="14"/>
      <c r="H972" s="14"/>
      <c r="I972" s="14"/>
      <c r="J972" s="14" t="s">
        <v>4865</v>
      </c>
      <c r="K972" s="14"/>
      <c r="L972" s="14" t="s">
        <v>2196</v>
      </c>
      <c r="M972" s="14"/>
      <c r="N972" s="15"/>
    </row>
    <row r="973" spans="1:14" ht="37.5" customHeight="1" x14ac:dyDescent="0.15">
      <c r="A973">
        <v>4</v>
      </c>
      <c r="B973" s="10" t="s">
        <v>3143</v>
      </c>
      <c r="C973" s="11" t="s">
        <v>1604</v>
      </c>
      <c r="D973" s="16" t="str">
        <f>MID(B973,1,1)</f>
        <v>県</v>
      </c>
      <c r="E973" s="17" t="str">
        <f>MID(B973,2,1)</f>
        <v>内</v>
      </c>
      <c r="F973" s="17" t="str">
        <f>MID(B973,3,1)</f>
        <v>の</v>
      </c>
      <c r="G973" s="17" t="str">
        <f>MID(B973,4,1)</f>
        <v>郡</v>
      </c>
      <c r="H973" s="17" t="str">
        <f>MID(B973,5,1)</f>
        <v>部</v>
      </c>
      <c r="I973" s="17" t="str">
        <f>MID(B973,6,1)</f>
        <v>と</v>
      </c>
      <c r="J973" s="17" t="str">
        <f>MID(B973,7,1)</f>
        <v>市</v>
      </c>
      <c r="K973" s="17" t="str">
        <f>MID(B973,8,1)</f>
        <v>部</v>
      </c>
      <c r="L973" s="17" t="str">
        <f>MID(B973,9,1)</f>
        <v/>
      </c>
      <c r="M973" s="17" t="str">
        <f>MID(B973,10,1)</f>
        <v/>
      </c>
      <c r="N973" s="18" t="str">
        <f>MID(B973,11,1)</f>
        <v/>
      </c>
    </row>
    <row r="974" spans="1:14" ht="37.5" customHeight="1" x14ac:dyDescent="0.15">
      <c r="A974">
        <v>4</v>
      </c>
      <c r="B974" s="10"/>
      <c r="C974" s="12" t="s">
        <v>2413</v>
      </c>
      <c r="D974" s="13" t="s">
        <v>4887</v>
      </c>
      <c r="E974" s="14" t="s">
        <v>4907</v>
      </c>
      <c r="F974" s="14"/>
      <c r="G974" s="14" t="s">
        <v>4827</v>
      </c>
      <c r="H974" s="14" t="s">
        <v>4929</v>
      </c>
      <c r="I974" s="14"/>
      <c r="J974" s="14" t="s">
        <v>2584</v>
      </c>
      <c r="K974" s="14" t="s">
        <v>2604</v>
      </c>
      <c r="L974" s="14"/>
      <c r="M974" s="14"/>
      <c r="N974" s="15"/>
    </row>
    <row r="975" spans="1:14" ht="37.5" customHeight="1" x14ac:dyDescent="0.15">
      <c r="A975">
        <v>4</v>
      </c>
      <c r="B975" s="10" t="s">
        <v>939</v>
      </c>
      <c r="C975" s="11" t="s">
        <v>1605</v>
      </c>
      <c r="D975" s="16" t="str">
        <f>MID(B975,1,1)</f>
        <v>円</v>
      </c>
      <c r="E975" s="17" t="str">
        <f>MID(B975,2,1)</f>
        <v>の</v>
      </c>
      <c r="F975" s="17" t="str">
        <f>MID(B975,3,1)</f>
        <v>直</v>
      </c>
      <c r="G975" s="17" t="str">
        <f>MID(B975,4,1)</f>
        <v>径</v>
      </c>
      <c r="H975" s="17" t="str">
        <f>MID(B975,5,1)</f>
        <v>の</v>
      </c>
      <c r="I975" s="17" t="str">
        <f>MID(B975,6,1)</f>
        <v>半</v>
      </c>
      <c r="J975" s="17" t="str">
        <f>MID(B975,7,1)</f>
        <v>分</v>
      </c>
      <c r="K975" s="17" t="str">
        <f>MID(B975,8,1)</f>
        <v>は</v>
      </c>
      <c r="L975" s="17" t="str">
        <f>MID(B975,9,1)</f>
        <v>半</v>
      </c>
      <c r="M975" s="17" t="str">
        <f>MID(B975,10,1)</f>
        <v>径</v>
      </c>
      <c r="N975" s="18" t="str">
        <f>MID(B975,11,1)</f>
        <v/>
      </c>
    </row>
    <row r="976" spans="1:14" ht="37.5" customHeight="1" x14ac:dyDescent="0.15">
      <c r="A976">
        <v>4</v>
      </c>
      <c r="B976" s="10"/>
      <c r="C976" s="12" t="s">
        <v>2414</v>
      </c>
      <c r="D976" s="13" t="s">
        <v>4888</v>
      </c>
      <c r="E976" s="14"/>
      <c r="F976" s="14" t="s">
        <v>4918</v>
      </c>
      <c r="G976" s="14" t="s">
        <v>2658</v>
      </c>
      <c r="H976" s="14"/>
      <c r="I976" s="14" t="s">
        <v>1060</v>
      </c>
      <c r="J976" s="14" t="s">
        <v>312</v>
      </c>
      <c r="K976" s="14"/>
      <c r="L976" s="14" t="s">
        <v>4950</v>
      </c>
      <c r="M976" s="14" t="s">
        <v>2658</v>
      </c>
      <c r="N976" s="15"/>
    </row>
    <row r="977" spans="1:14" ht="37.5" customHeight="1" x14ac:dyDescent="0.15">
      <c r="A977">
        <v>4</v>
      </c>
      <c r="B977" s="10" t="s">
        <v>4878</v>
      </c>
      <c r="C977" s="11" t="s">
        <v>1607</v>
      </c>
      <c r="D977" s="16" t="str">
        <f>MID(B977,1,1)</f>
        <v>美</v>
      </c>
      <c r="E977" s="17" t="str">
        <f>MID(B977,2,1)</f>
        <v>し</v>
      </c>
      <c r="F977" s="17" t="str">
        <f>MID(B977,3,1)</f>
        <v>い</v>
      </c>
      <c r="G977" s="17" t="str">
        <f>MID(B977,4,1)</f>
        <v>風</v>
      </c>
      <c r="H977" s="17" t="str">
        <f>MID(B977,5,1)</f>
        <v>景</v>
      </c>
      <c r="I977" s="17" t="str">
        <f>MID(B977,6,1)</f>
        <v>を</v>
      </c>
      <c r="J977" s="17" t="str">
        <f>MID(B977,7,1)</f>
        <v>写</v>
      </c>
      <c r="K977" s="17" t="str">
        <f>MID(B977,8,1)</f>
        <v>真</v>
      </c>
      <c r="L977" s="17" t="str">
        <f>MID(B977,9,1)</f>
        <v>に</v>
      </c>
      <c r="M977" s="17" t="str">
        <f>MID(B977,10,1)</f>
        <v>と</v>
      </c>
      <c r="N977" s="18" t="str">
        <f>MID(B977,11,1)</f>
        <v>る</v>
      </c>
    </row>
    <row r="978" spans="1:14" ht="37.5" customHeight="1" x14ac:dyDescent="0.15">
      <c r="A978">
        <v>4</v>
      </c>
      <c r="B978" s="10"/>
      <c r="C978" s="12" t="s">
        <v>138</v>
      </c>
      <c r="D978" s="13" t="s">
        <v>4889</v>
      </c>
      <c r="E978" s="14"/>
      <c r="F978" s="14"/>
      <c r="G978" s="14" t="s">
        <v>4922</v>
      </c>
      <c r="H978" s="14" t="s">
        <v>2658</v>
      </c>
      <c r="I978" s="14"/>
      <c r="J978" s="14" t="s">
        <v>2659</v>
      </c>
      <c r="K978" s="14" t="s">
        <v>900</v>
      </c>
      <c r="L978" s="14"/>
      <c r="M978" s="14"/>
      <c r="N978" s="15"/>
    </row>
    <row r="979" spans="1:14" ht="37.5" customHeight="1" x14ac:dyDescent="0.15">
      <c r="A979">
        <v>4</v>
      </c>
      <c r="B979" s="10" t="s">
        <v>2170</v>
      </c>
      <c r="C979" s="11" t="s">
        <v>1608</v>
      </c>
      <c r="D979" s="16" t="str">
        <f>MID(B979,1,1)</f>
        <v>芸</v>
      </c>
      <c r="E979" s="17" t="str">
        <f>MID(B979,2,1)</f>
        <v>の</v>
      </c>
      <c r="F979" s="17" t="str">
        <f>MID(B979,3,1)</f>
        <v>う</v>
      </c>
      <c r="G979" s="17" t="str">
        <f>MID(B979,4,1)</f>
        <v>人</v>
      </c>
      <c r="H979" s="17" t="str">
        <f>MID(B979,5,1)</f>
        <v>と</v>
      </c>
      <c r="I979" s="17" t="str">
        <f>MID(B979,6,1)</f>
        <v>あ</v>
      </c>
      <c r="J979" s="17" t="str">
        <f>MID(B979,7,1)</f>
        <v>く</v>
      </c>
      <c r="K979" s="17" t="str">
        <f>MID(B979,8,1)</f>
        <v>手</v>
      </c>
      <c r="L979" s="17" t="str">
        <f>MID(B979,9,1)</f>
        <v>を</v>
      </c>
      <c r="M979" s="17" t="str">
        <f>MID(B979,10,1)</f>
        <v>す</v>
      </c>
      <c r="N979" s="18" t="str">
        <f>MID(B979,11,1)</f>
        <v>る</v>
      </c>
    </row>
    <row r="980" spans="1:14" ht="37.5" customHeight="1" x14ac:dyDescent="0.15">
      <c r="A980">
        <v>4</v>
      </c>
      <c r="B980" s="10"/>
      <c r="C980" s="12" t="s">
        <v>3140</v>
      </c>
      <c r="D980" s="13" t="s">
        <v>4890</v>
      </c>
      <c r="E980" s="14"/>
      <c r="F980" s="14"/>
      <c r="G980" s="14" t="s">
        <v>4912</v>
      </c>
      <c r="H980" s="14"/>
      <c r="I980" s="14"/>
      <c r="J980" s="14"/>
      <c r="K980" s="14" t="s">
        <v>4947</v>
      </c>
      <c r="L980" s="14"/>
      <c r="M980" s="14"/>
      <c r="N980" s="15"/>
    </row>
    <row r="981" spans="1:14" ht="37.5" customHeight="1" x14ac:dyDescent="0.15">
      <c r="A981">
        <v>4</v>
      </c>
      <c r="B981" s="10" t="s">
        <v>703</v>
      </c>
      <c r="C981" s="11" t="s">
        <v>1609</v>
      </c>
      <c r="D981" s="16" t="str">
        <f>MID(B981,1,1)</f>
        <v>病</v>
      </c>
      <c r="E981" s="17" t="str">
        <f>MID(B981,2,1)</f>
        <v>気</v>
      </c>
      <c r="F981" s="17" t="str">
        <f>MID(B981,3,1)</f>
        <v>で</v>
      </c>
      <c r="G981" s="17" t="str">
        <f>MID(B981,4,1)</f>
        <v>学</v>
      </c>
      <c r="H981" s="17" t="str">
        <f>MID(B981,5,1)</f>
        <v>校</v>
      </c>
      <c r="I981" s="17" t="str">
        <f>MID(B981,6,1)</f>
        <v>を</v>
      </c>
      <c r="J981" s="17" t="str">
        <f>MID(B981,7,1)</f>
        <v>欠</v>
      </c>
      <c r="K981" s="17" t="str">
        <f>MID(B981,8,1)</f>
        <v>せ</v>
      </c>
      <c r="L981" s="17" t="str">
        <f>MID(B981,9,1)</f>
        <v>き</v>
      </c>
      <c r="M981" s="17" t="str">
        <f>MID(B981,10,1)</f>
        <v>す</v>
      </c>
      <c r="N981" s="18" t="str">
        <f>MID(B981,11,1)</f>
        <v>る</v>
      </c>
    </row>
    <row r="982" spans="1:14" ht="37.5" customHeight="1" x14ac:dyDescent="0.15">
      <c r="A982">
        <v>4</v>
      </c>
      <c r="B982" s="10"/>
      <c r="C982" s="12" t="s">
        <v>3141</v>
      </c>
      <c r="D982" s="13" t="s">
        <v>4891</v>
      </c>
      <c r="E982" s="14" t="s">
        <v>2545</v>
      </c>
      <c r="F982" s="14"/>
      <c r="G982" s="14" t="s">
        <v>2597</v>
      </c>
      <c r="H982" s="14" t="s">
        <v>4896</v>
      </c>
      <c r="I982" s="14"/>
      <c r="J982" s="14" t="s">
        <v>4942</v>
      </c>
      <c r="K982" s="14"/>
      <c r="L982" s="14"/>
      <c r="M982" s="14"/>
      <c r="N982" s="15"/>
    </row>
    <row r="983" spans="1:14" ht="37.5" customHeight="1" x14ac:dyDescent="0.15">
      <c r="A983">
        <v>4</v>
      </c>
      <c r="B983" s="10" t="s">
        <v>2693</v>
      </c>
      <c r="C983" s="11" t="s">
        <v>2957</v>
      </c>
      <c r="D983" s="16" t="str">
        <f>MID(B983,1,1)</f>
        <v>よ</v>
      </c>
      <c r="E983" s="17" t="str">
        <f>MID(B983,2,1)</f>
        <v>く</v>
      </c>
      <c r="F983" s="17" t="str">
        <f>MID(B983,3,1)</f>
        <v>考</v>
      </c>
      <c r="G983" s="17" t="str">
        <f>MID(B983,4,1)</f>
        <v>え</v>
      </c>
      <c r="H983" s="17" t="str">
        <f>MID(B983,5,1)</f>
        <v>て</v>
      </c>
      <c r="I983" s="17" t="str">
        <f>MID(B983,6,1)</f>
        <v>結</v>
      </c>
      <c r="J983" s="17" t="str">
        <f>MID(B983,7,1)</f>
        <v>ろ</v>
      </c>
      <c r="K983" s="17" t="str">
        <f>MID(B983,8,1)</f>
        <v>ん</v>
      </c>
      <c r="L983" s="17" t="str">
        <f>MID(B983,9,1)</f>
        <v>を</v>
      </c>
      <c r="M983" s="17" t="str">
        <f>MID(B983,10,1)</f>
        <v>出</v>
      </c>
      <c r="N983" s="18" t="str">
        <f>MID(B983,11,1)</f>
        <v>す</v>
      </c>
    </row>
    <row r="984" spans="1:14" ht="37.5" customHeight="1" x14ac:dyDescent="0.15">
      <c r="A984">
        <v>4</v>
      </c>
      <c r="B984" s="10"/>
      <c r="C984" s="12" t="s">
        <v>3142</v>
      </c>
      <c r="D984" s="13"/>
      <c r="E984" s="14"/>
      <c r="F984" s="14" t="s">
        <v>4919</v>
      </c>
      <c r="G984" s="14"/>
      <c r="H984" s="14"/>
      <c r="I984" s="14" t="s">
        <v>4937</v>
      </c>
      <c r="J984" s="14"/>
      <c r="K984" s="14"/>
      <c r="L984" s="14"/>
      <c r="M984" s="14" t="s">
        <v>2695</v>
      </c>
      <c r="N984" s="15"/>
    </row>
    <row r="985" spans="1:14" ht="37.5" customHeight="1" x14ac:dyDescent="0.15">
      <c r="A985">
        <v>4</v>
      </c>
      <c r="B985" s="10" t="s">
        <v>3144</v>
      </c>
      <c r="C985" s="11" t="s">
        <v>3072</v>
      </c>
      <c r="D985" s="16" t="str">
        <f>MID(B985,1,1)</f>
        <v>新</v>
      </c>
      <c r="E985" s="17" t="str">
        <f>MID(B985,2,1)</f>
        <v>し</v>
      </c>
      <c r="F985" s="17" t="str">
        <f>MID(B985,3,1)</f>
        <v>い</v>
      </c>
      <c r="G985" s="17" t="str">
        <f>MID(B985,4,1)</f>
        <v>家</v>
      </c>
      <c r="H985" s="17" t="str">
        <f>MID(B985,5,1)</f>
        <v>を</v>
      </c>
      <c r="I985" s="17" t="str">
        <f>MID(B985,6,1)</f>
        <v>建</v>
      </c>
      <c r="J985" s="17" t="str">
        <f>MID(B985,7,1)</f>
        <v>て</v>
      </c>
      <c r="K985" s="17" t="str">
        <f>MID(B985,8,1)</f>
        <v>る</v>
      </c>
      <c r="L985" s="17" t="str">
        <f>MID(B985,9,1)</f>
        <v/>
      </c>
      <c r="M985" s="17" t="str">
        <f>MID(B985,10,1)</f>
        <v/>
      </c>
      <c r="N985" s="18" t="str">
        <f>MID(B985,11,1)</f>
        <v/>
      </c>
    </row>
    <row r="986" spans="1:14" ht="37.5" customHeight="1" x14ac:dyDescent="0.15">
      <c r="A986">
        <v>4</v>
      </c>
      <c r="B986" s="10"/>
      <c r="C986" s="12" t="s">
        <v>3146</v>
      </c>
      <c r="D986" s="13" t="s">
        <v>2640</v>
      </c>
      <c r="E986" s="14"/>
      <c r="F986" s="14"/>
      <c r="G986" s="14" t="s">
        <v>4923</v>
      </c>
      <c r="H986" s="14"/>
      <c r="I986" s="14" t="s">
        <v>4938</v>
      </c>
      <c r="J986" s="14"/>
      <c r="K986" s="14"/>
      <c r="L986" s="14"/>
      <c r="M986" s="14"/>
      <c r="N986" s="15"/>
    </row>
    <row r="987" spans="1:14" ht="37.5" customHeight="1" x14ac:dyDescent="0.15">
      <c r="A987">
        <v>4</v>
      </c>
      <c r="B987" s="10" t="s">
        <v>2361</v>
      </c>
      <c r="C987" s="11" t="s">
        <v>1610</v>
      </c>
      <c r="D987" s="16" t="str">
        <f>MID(B987,1,1)</f>
        <v>ケ</v>
      </c>
      <c r="E987" s="17" t="str">
        <f>MID(B987,2,1)</f>
        <v>ガ</v>
      </c>
      <c r="F987" s="17" t="str">
        <f>MID(B987,3,1)</f>
        <v>を</v>
      </c>
      <c r="G987" s="17" t="str">
        <f>MID(B987,4,1)</f>
        <v>し</v>
      </c>
      <c r="H987" s="17" t="str">
        <f>MID(B987,5,1)</f>
        <v>て</v>
      </c>
      <c r="I987" s="17" t="str">
        <f>MID(B987,6,1)</f>
        <v>ほ</v>
      </c>
      <c r="J987" s="17" t="str">
        <f>MID(B987,7,1)</f>
        <v>健</v>
      </c>
      <c r="K987" s="17" t="str">
        <f>MID(B987,8,1)</f>
        <v>室</v>
      </c>
      <c r="L987" s="17" t="str">
        <f>MID(B987,9,1)</f>
        <v>に</v>
      </c>
      <c r="M987" s="17" t="str">
        <f>MID(B987,10,1)</f>
        <v>行</v>
      </c>
      <c r="N987" s="18" t="str">
        <f>MID(B987,11,1)</f>
        <v>く</v>
      </c>
    </row>
    <row r="988" spans="1:14" ht="37.5" customHeight="1" x14ac:dyDescent="0.15">
      <c r="A988">
        <v>4</v>
      </c>
      <c r="B988" s="10"/>
      <c r="C988" s="12" t="s">
        <v>3147</v>
      </c>
      <c r="D988" s="13"/>
      <c r="E988" s="14"/>
      <c r="F988" s="14"/>
      <c r="G988" s="14"/>
      <c r="H988" s="14"/>
      <c r="I988" s="14"/>
      <c r="J988" s="14" t="s">
        <v>2602</v>
      </c>
      <c r="K988" s="14" t="s">
        <v>2362</v>
      </c>
      <c r="L988" s="14"/>
      <c r="M988" s="14" t="s">
        <v>2564</v>
      </c>
      <c r="N988" s="15"/>
    </row>
    <row r="989" spans="1:14" ht="37.5" customHeight="1" x14ac:dyDescent="0.15">
      <c r="A989">
        <v>4</v>
      </c>
      <c r="B989" s="10" t="s">
        <v>809</v>
      </c>
      <c r="C989" s="11" t="s">
        <v>1611</v>
      </c>
      <c r="D989" s="16" t="str">
        <f>MID(B989,1,1)</f>
        <v>理</v>
      </c>
      <c r="E989" s="17" t="str">
        <f>MID(B989,2,1)</f>
        <v>科</v>
      </c>
      <c r="F989" s="17" t="str">
        <f>MID(B989,3,1)</f>
        <v>の</v>
      </c>
      <c r="G989" s="17" t="str">
        <f>MID(B989,4,1)</f>
        <v>実</v>
      </c>
      <c r="H989" s="17" t="str">
        <f>MID(B989,5,1)</f>
        <v>験</v>
      </c>
      <c r="I989" s="17" t="str">
        <f>MID(B989,6,1)</f>
        <v>は</v>
      </c>
      <c r="J989" s="17" t="str">
        <f>MID(B989,7,1)</f>
        <v>楽</v>
      </c>
      <c r="K989" s="17" t="str">
        <f>MID(B989,8,1)</f>
        <v>し</v>
      </c>
      <c r="L989" s="17" t="str">
        <f>MID(B989,9,1)</f>
        <v>い</v>
      </c>
      <c r="M989" s="17" t="str">
        <f>MID(B989,10,1)</f>
        <v/>
      </c>
      <c r="N989" s="18" t="str">
        <f>MID(B989,11,1)</f>
        <v/>
      </c>
    </row>
    <row r="990" spans="1:14" ht="37.5" customHeight="1" x14ac:dyDescent="0.15">
      <c r="A990">
        <v>4</v>
      </c>
      <c r="B990" s="10"/>
      <c r="C990" s="12" t="s">
        <v>3148</v>
      </c>
      <c r="D990" s="13" t="s">
        <v>4848</v>
      </c>
      <c r="E990" s="14" t="s">
        <v>4908</v>
      </c>
      <c r="F990" s="14"/>
      <c r="G990" s="14" t="s">
        <v>4924</v>
      </c>
      <c r="H990" s="14" t="s">
        <v>4887</v>
      </c>
      <c r="I990" s="14"/>
      <c r="J990" s="14" t="s">
        <v>810</v>
      </c>
      <c r="K990" s="14"/>
      <c r="L990" s="14"/>
      <c r="M990" s="14"/>
      <c r="N990" s="15"/>
    </row>
    <row r="991" spans="1:14" ht="37.5" customHeight="1" x14ac:dyDescent="0.15">
      <c r="A991">
        <v>4</v>
      </c>
      <c r="B991" s="10" t="s">
        <v>4879</v>
      </c>
      <c r="C991" s="11" t="s">
        <v>3058</v>
      </c>
      <c r="D991" s="16" t="str">
        <f>MID(B991,1,1)</f>
        <v>水</v>
      </c>
      <c r="E991" s="17" t="str">
        <f>MID(B991,2,1)</f>
        <v>が</v>
      </c>
      <c r="F991" s="17" t="str">
        <f>MID(B991,3,1)</f>
        <v>固</v>
      </c>
      <c r="G991" s="17" t="str">
        <f>MID(B991,4,1)</f>
        <v>ま</v>
      </c>
      <c r="H991" s="17" t="str">
        <f>MID(B991,5,1)</f>
        <v>り</v>
      </c>
      <c r="I991" s="17" t="str">
        <f>MID(B991,6,1)</f>
        <v>氷</v>
      </c>
      <c r="J991" s="17" t="str">
        <f>MID(B991,7,1)</f>
        <v>に</v>
      </c>
      <c r="K991" s="17" t="str">
        <f>MID(B991,8,1)</f>
        <v>な</v>
      </c>
      <c r="L991" s="17" t="str">
        <f>MID(B991,9,1)</f>
        <v>る</v>
      </c>
      <c r="M991" s="17" t="str">
        <f>MID(B991,10,1)</f>
        <v/>
      </c>
      <c r="N991" s="18" t="str">
        <f>MID(B991,11,1)</f>
        <v/>
      </c>
    </row>
    <row r="992" spans="1:14" ht="37.5" customHeight="1" x14ac:dyDescent="0.15">
      <c r="A992">
        <v>4</v>
      </c>
      <c r="B992" s="10"/>
      <c r="C992" s="12" t="s">
        <v>3149</v>
      </c>
      <c r="D992" s="13" t="s">
        <v>2551</v>
      </c>
      <c r="E992" s="14"/>
      <c r="F992" s="14" t="s">
        <v>2552</v>
      </c>
      <c r="G992" s="14"/>
      <c r="H992" s="14"/>
      <c r="I992" s="14" t="s">
        <v>4939</v>
      </c>
      <c r="J992" s="14"/>
      <c r="K992" s="14"/>
      <c r="L992" s="14"/>
      <c r="M992" s="14"/>
      <c r="N992" s="15"/>
    </row>
    <row r="993" spans="1:14" ht="37.5" customHeight="1" x14ac:dyDescent="0.15">
      <c r="A993">
        <v>4</v>
      </c>
      <c r="B993" s="10" t="s">
        <v>2706</v>
      </c>
      <c r="C993" s="11" t="s">
        <v>3059</v>
      </c>
      <c r="D993" s="16" t="str">
        <f>MID(B993,1,1)</f>
        <v>し</v>
      </c>
      <c r="E993" s="17" t="str">
        <f>MID(B993,2,1)</f>
        <v>っ</v>
      </c>
      <c r="F993" s="17" t="str">
        <f>MID(B993,3,1)</f>
        <v>ぱ</v>
      </c>
      <c r="G993" s="17" t="str">
        <f>MID(B993,4,1)</f>
        <v>い</v>
      </c>
      <c r="H993" s="17" t="str">
        <f>MID(B993,5,1)</f>
        <v>は</v>
      </c>
      <c r="I993" s="17" t="str">
        <f>MID(B993,6,1)</f>
        <v>せ</v>
      </c>
      <c r="J993" s="17" t="str">
        <f>MID(B993,7,1)</f>
        <v>い</v>
      </c>
      <c r="K993" s="17" t="str">
        <f>MID(B993,8,1)</f>
        <v>功</v>
      </c>
      <c r="L993" s="17" t="str">
        <f>MID(B993,9,1)</f>
        <v>の</v>
      </c>
      <c r="M993" s="17" t="str">
        <f>MID(B993,10,1)</f>
        <v>も</v>
      </c>
      <c r="N993" s="18" t="str">
        <f>MID(B993,11,1)</f>
        <v>と</v>
      </c>
    </row>
    <row r="994" spans="1:14" ht="37.5" customHeight="1" x14ac:dyDescent="0.15">
      <c r="A994">
        <v>4</v>
      </c>
      <c r="B994" s="10"/>
      <c r="C994" s="12" t="s">
        <v>3150</v>
      </c>
      <c r="D994" s="13"/>
      <c r="E994" s="14"/>
      <c r="F994" s="14"/>
      <c r="G994" s="14"/>
      <c r="H994" s="14"/>
      <c r="I994" s="14"/>
      <c r="J994" s="14"/>
      <c r="K994" s="14" t="s">
        <v>2707</v>
      </c>
      <c r="L994" s="14"/>
      <c r="M994" s="14"/>
      <c r="N994" s="15"/>
    </row>
    <row r="995" spans="1:14" ht="37.5" customHeight="1" x14ac:dyDescent="0.15">
      <c r="A995">
        <v>4</v>
      </c>
      <c r="B995" s="10" t="s">
        <v>2610</v>
      </c>
      <c r="C995" s="11" t="s">
        <v>3060</v>
      </c>
      <c r="D995" s="16" t="str">
        <f>MID(B995,1,1)</f>
        <v>好</v>
      </c>
      <c r="E995" s="17" t="str">
        <f>MID(B995,2,1)</f>
        <v>き</v>
      </c>
      <c r="F995" s="17" t="str">
        <f>MID(B995,3,1)</f>
        <v>、</v>
      </c>
      <c r="G995" s="17" t="str">
        <f>MID(B995,4,1)</f>
        <v>き</v>
      </c>
      <c r="H995" s="17" t="str">
        <f>MID(B995,5,1)</f>
        <v>ら</v>
      </c>
      <c r="I995" s="17" t="str">
        <f>MID(B995,6,1)</f>
        <v>い</v>
      </c>
      <c r="J995" s="17" t="str">
        <f>MID(B995,7,1)</f>
        <v>言</v>
      </c>
      <c r="K995" s="17" t="str">
        <f>MID(B995,8,1)</f>
        <v>わ</v>
      </c>
      <c r="L995" s="17" t="str">
        <f>MID(B995,9,1)</f>
        <v>な</v>
      </c>
      <c r="M995" s="17" t="str">
        <f>MID(B995,10,1)</f>
        <v>い</v>
      </c>
      <c r="N995" s="18" t="str">
        <f>MID(B995,11,1)</f>
        <v/>
      </c>
    </row>
    <row r="996" spans="1:14" ht="37.5" customHeight="1" x14ac:dyDescent="0.15">
      <c r="A996">
        <v>4</v>
      </c>
      <c r="B996" s="10"/>
      <c r="C996" s="12" t="s">
        <v>3151</v>
      </c>
      <c r="D996" s="13" t="s">
        <v>4892</v>
      </c>
      <c r="E996" s="14"/>
      <c r="F996" s="14"/>
      <c r="G996" s="14"/>
      <c r="H996" s="14"/>
      <c r="I996" s="14"/>
      <c r="J996" s="14" t="s">
        <v>2611</v>
      </c>
      <c r="K996" s="14"/>
      <c r="L996" s="14"/>
      <c r="M996" s="14"/>
      <c r="N996" s="15"/>
    </row>
    <row r="997" spans="1:14" ht="37.5" customHeight="1" x14ac:dyDescent="0.15">
      <c r="A997">
        <v>4</v>
      </c>
      <c r="B997" s="10" t="s">
        <v>4880</v>
      </c>
      <c r="C997" s="11" t="s">
        <v>3061</v>
      </c>
      <c r="D997" s="16" t="str">
        <f>MID(B997,1,1)</f>
        <v>農</v>
      </c>
      <c r="E997" s="17" t="str">
        <f>MID(B997,2,1)</f>
        <v>業</v>
      </c>
      <c r="F997" s="17" t="str">
        <f>MID(B997,3,1)</f>
        <v>に</v>
      </c>
      <c r="G997" s="17" t="str">
        <f>MID(B997,4,1)</f>
        <v>向</v>
      </c>
      <c r="H997" s="17" t="str">
        <f>MID(B997,5,1)</f>
        <v>い</v>
      </c>
      <c r="I997" s="17" t="str">
        <f>MID(B997,6,1)</f>
        <v>た</v>
      </c>
      <c r="J997" s="17" t="str">
        <f>MID(B997,7,1)</f>
        <v>気</v>
      </c>
      <c r="K997" s="17" t="str">
        <f>MID(B997,8,1)</f>
        <v>候</v>
      </c>
      <c r="L997" s="17" t="str">
        <f>MID(B997,9,1)</f>
        <v>の</v>
      </c>
      <c r="M997" s="17" t="str">
        <f>MID(B997,10,1)</f>
        <v>国</v>
      </c>
      <c r="N997" s="18" t="str">
        <f>MID(B997,11,1)</f>
        <v/>
      </c>
    </row>
    <row r="998" spans="1:14" ht="37.5" customHeight="1" x14ac:dyDescent="0.15">
      <c r="A998">
        <v>4</v>
      </c>
      <c r="B998" s="10"/>
      <c r="C998" s="12" t="s">
        <v>3152</v>
      </c>
      <c r="D998" s="13" t="s">
        <v>4893</v>
      </c>
      <c r="E998" s="14" t="s">
        <v>2630</v>
      </c>
      <c r="F998" s="14"/>
      <c r="G998" s="14" t="s">
        <v>859</v>
      </c>
      <c r="H998" s="14"/>
      <c r="I998" s="14"/>
      <c r="J998" s="14" t="s">
        <v>4943</v>
      </c>
      <c r="K998" s="14" t="s">
        <v>2632</v>
      </c>
      <c r="L998" s="14"/>
      <c r="M998" s="14" t="s">
        <v>2633</v>
      </c>
      <c r="N998" s="15"/>
    </row>
    <row r="999" spans="1:14" ht="37.5" customHeight="1" x14ac:dyDescent="0.15">
      <c r="A999">
        <v>4</v>
      </c>
      <c r="B999" s="10" t="s">
        <v>2363</v>
      </c>
      <c r="C999" s="11" t="s">
        <v>3063</v>
      </c>
      <c r="D999" s="16" t="str">
        <f>MID(B999,1,1)</f>
        <v>心</v>
      </c>
      <c r="E999" s="17" t="str">
        <f>MID(B999,2,1)</f>
        <v>も</v>
      </c>
      <c r="F999" s="17" t="str">
        <f>MID(B999,3,1)</f>
        <v>体</v>
      </c>
      <c r="G999" s="17" t="str">
        <f>MID(B999,4,1)</f>
        <v>も</v>
      </c>
      <c r="H999" s="17" t="str">
        <f>MID(B999,5,1)</f>
        <v>け</v>
      </c>
      <c r="I999" s="17" t="str">
        <f>MID(B999,6,1)</f>
        <v>ん</v>
      </c>
      <c r="J999" s="17" t="str">
        <f>MID(B999,7,1)</f>
        <v>康</v>
      </c>
      <c r="K999" s="17" t="str">
        <f>MID(B999,8,1)</f>
        <v>な</v>
      </c>
      <c r="L999" s="17" t="str">
        <f>MID(B999,9,1)</f>
        <v>人</v>
      </c>
      <c r="M999" s="17" t="str">
        <f>MID(B999,10,1)</f>
        <v/>
      </c>
      <c r="N999" s="18" t="str">
        <f>MID(B999,11,1)</f>
        <v/>
      </c>
    </row>
    <row r="1000" spans="1:14" ht="37.5" customHeight="1" x14ac:dyDescent="0.15">
      <c r="A1000">
        <v>4</v>
      </c>
      <c r="B1000" s="10"/>
      <c r="C1000" s="12" t="s">
        <v>3154</v>
      </c>
      <c r="D1000" s="13" t="s">
        <v>4895</v>
      </c>
      <c r="E1000" s="14"/>
      <c r="F1000" s="14" t="s">
        <v>2364</v>
      </c>
      <c r="G1000" s="14"/>
      <c r="H1000" s="14"/>
      <c r="I1000" s="14"/>
      <c r="J1000" s="14" t="s">
        <v>4896</v>
      </c>
      <c r="K1000" s="14"/>
      <c r="L1000" s="14" t="s">
        <v>2580</v>
      </c>
      <c r="M1000" s="14"/>
      <c r="N1000" s="15"/>
    </row>
    <row r="1001" spans="1:14" ht="37.5" customHeight="1" x14ac:dyDescent="0.15">
      <c r="A1001">
        <v>4</v>
      </c>
      <c r="B1001" s="10" t="s">
        <v>2541</v>
      </c>
      <c r="C1001" s="11" t="s">
        <v>2918</v>
      </c>
      <c r="D1001" s="16" t="str">
        <f>MID(B1001,1,1)</f>
        <v>百</v>
      </c>
      <c r="E1001" s="17" t="str">
        <f>MID(B1001,2,1)</f>
        <v>対</v>
      </c>
      <c r="F1001" s="17" t="str">
        <f>MID(B1001,3,1)</f>
        <v>一</v>
      </c>
      <c r="G1001" s="17" t="str">
        <f>MID(B1001,4,1)</f>
        <v>の</v>
      </c>
      <c r="H1001" s="17" t="str">
        <f>MID(B1001,5,1)</f>
        <v>大</v>
      </c>
      <c r="I1001" s="17" t="str">
        <f>MID(B1001,6,1)</f>
        <v>差</v>
      </c>
      <c r="J1001" s="17" t="str">
        <f>MID(B1001,7,1)</f>
        <v>で</v>
      </c>
      <c r="K1001" s="17" t="str">
        <f>MID(B1001,8,1)</f>
        <v>勝</v>
      </c>
      <c r="L1001" s="17" t="str">
        <f>MID(B1001,9,1)</f>
        <v>つ</v>
      </c>
      <c r="M1001" s="17" t="str">
        <f>MID(B1001,10,1)</f>
        <v/>
      </c>
      <c r="N1001" s="18" t="str">
        <f>MID(B1001,11,1)</f>
        <v/>
      </c>
    </row>
    <row r="1002" spans="1:14" ht="37.5" customHeight="1" x14ac:dyDescent="0.15">
      <c r="A1002">
        <v>4</v>
      </c>
      <c r="B1002" s="10"/>
      <c r="C1002" s="12" t="s">
        <v>970</v>
      </c>
      <c r="D1002" s="13" t="s">
        <v>4897</v>
      </c>
      <c r="E1002" s="14" t="s">
        <v>2542</v>
      </c>
      <c r="F1002" s="14" t="s">
        <v>2543</v>
      </c>
      <c r="G1002" s="14"/>
      <c r="H1002" s="14" t="s">
        <v>2542</v>
      </c>
      <c r="I1002" s="14" t="s">
        <v>4940</v>
      </c>
      <c r="J1002" s="14"/>
      <c r="K1002" s="14" t="s">
        <v>4807</v>
      </c>
      <c r="L1002" s="14"/>
      <c r="M1002" s="14"/>
      <c r="N1002" s="15"/>
    </row>
    <row r="1003" spans="1:14" ht="37.5" customHeight="1" x14ac:dyDescent="0.15">
      <c r="A1003">
        <v>4</v>
      </c>
      <c r="B1003" s="10" t="s">
        <v>2641</v>
      </c>
      <c r="C1003" s="11" t="s">
        <v>997</v>
      </c>
      <c r="D1003" s="16" t="str">
        <f>MID(B1003,1,1)</f>
        <v>や</v>
      </c>
      <c r="E1003" s="17" t="str">
        <f>MID(B1003,2,1)</f>
        <v>お</v>
      </c>
      <c r="F1003" s="17" t="str">
        <f>MID(B1003,3,1)</f>
        <v>や</v>
      </c>
      <c r="G1003" s="17" t="str">
        <f>MID(B1003,4,1)</f>
        <v>さ</v>
      </c>
      <c r="H1003" s="17" t="str">
        <f>MID(B1003,5,1)</f>
        <v>ん</v>
      </c>
      <c r="I1003" s="17" t="str">
        <f>MID(B1003,6,1)</f>
        <v>で</v>
      </c>
      <c r="J1003" s="17" t="str">
        <f>MID(B1003,7,1)</f>
        <v>野</v>
      </c>
      <c r="K1003" s="17" t="str">
        <f>MID(B1003,8,1)</f>
        <v>菜</v>
      </c>
      <c r="L1003" s="17" t="str">
        <f>MID(B1003,9,1)</f>
        <v>を</v>
      </c>
      <c r="M1003" s="17" t="str">
        <f>MID(B1003,10,1)</f>
        <v>買</v>
      </c>
      <c r="N1003" s="18" t="str">
        <f>MID(B1003,11,1)</f>
        <v>う</v>
      </c>
    </row>
    <row r="1004" spans="1:14" ht="37.5" customHeight="1" x14ac:dyDescent="0.15">
      <c r="A1004">
        <v>4</v>
      </c>
      <c r="B1004" s="10"/>
      <c r="C1004" s="12" t="s">
        <v>591</v>
      </c>
      <c r="D1004" s="13"/>
      <c r="E1004" s="14"/>
      <c r="F1004" s="14"/>
      <c r="G1004" s="14"/>
      <c r="H1004" s="14"/>
      <c r="I1004" s="14"/>
      <c r="J1004" s="14" t="s">
        <v>2642</v>
      </c>
      <c r="K1004" s="14" t="s">
        <v>4948</v>
      </c>
      <c r="L1004" s="14"/>
      <c r="M1004" s="14" t="s">
        <v>2643</v>
      </c>
      <c r="N1004" s="15"/>
    </row>
    <row r="1005" spans="1:14" ht="37.5" customHeight="1" x14ac:dyDescent="0.15">
      <c r="A1005">
        <v>4</v>
      </c>
      <c r="B1005" s="10" t="s">
        <v>3666</v>
      </c>
      <c r="C1005" s="11" t="s">
        <v>998</v>
      </c>
      <c r="D1005" s="16" t="str">
        <f>MID(B1005,1,1)</f>
        <v>今</v>
      </c>
      <c r="E1005" s="17" t="str">
        <f>MID(B1005,2,1)</f>
        <v>日</v>
      </c>
      <c r="F1005" s="17" t="str">
        <f>MID(B1005,3,1)</f>
        <v>の</v>
      </c>
      <c r="G1005" s="17" t="str">
        <f>MID(B1005,4,1)</f>
        <v>最</v>
      </c>
      <c r="H1005" s="17" t="str">
        <f>MID(B1005,5,1)</f>
        <v>高</v>
      </c>
      <c r="I1005" s="17" t="str">
        <f>MID(B1005,6,1)</f>
        <v>気</v>
      </c>
      <c r="J1005" s="17" t="str">
        <f>MID(B1005,7,1)</f>
        <v>温</v>
      </c>
      <c r="K1005" s="17" t="str">
        <f>MID(B1005,8,1)</f>
        <v>は</v>
      </c>
      <c r="L1005" s="17" t="str">
        <f>MID(B1005,9,1)</f>
        <v>五</v>
      </c>
      <c r="M1005" s="17" t="str">
        <f>MID(B1005,10,1)</f>
        <v>十</v>
      </c>
      <c r="N1005" s="18" t="str">
        <f>MID(B1005,11,1)</f>
        <v>度</v>
      </c>
    </row>
    <row r="1006" spans="1:14" ht="37.5" customHeight="1" x14ac:dyDescent="0.15">
      <c r="A1006">
        <v>4</v>
      </c>
      <c r="B1006" s="10"/>
      <c r="C1006" s="12" t="s">
        <v>592</v>
      </c>
      <c r="D1006" s="13" t="s">
        <v>4844</v>
      </c>
      <c r="E1006" s="14"/>
      <c r="F1006" s="14"/>
      <c r="G1006" s="14" t="s">
        <v>213</v>
      </c>
      <c r="H1006" s="14" t="s">
        <v>172</v>
      </c>
      <c r="I1006" s="14" t="s">
        <v>4816</v>
      </c>
      <c r="J1006" s="14" t="s">
        <v>4845</v>
      </c>
      <c r="K1006" s="14"/>
      <c r="L1006" s="14" t="s">
        <v>4951</v>
      </c>
      <c r="M1006" s="14" t="s">
        <v>1512</v>
      </c>
      <c r="N1006" s="15" t="s">
        <v>205</v>
      </c>
    </row>
    <row r="1007" spans="1:14" ht="37.5" customHeight="1" x14ac:dyDescent="0.15">
      <c r="A1007">
        <v>4</v>
      </c>
      <c r="B1007" s="10" t="s">
        <v>4881</v>
      </c>
      <c r="C1007" s="11" t="s">
        <v>1624</v>
      </c>
      <c r="D1007" s="16" t="str">
        <f>MID(B1007,1,1)</f>
        <v>材</v>
      </c>
      <c r="E1007" s="17" t="str">
        <f>MID(B1007,2,1)</f>
        <v>木</v>
      </c>
      <c r="F1007" s="17" t="str">
        <f>MID(B1007,3,1)</f>
        <v>を</v>
      </c>
      <c r="G1007" s="17" t="str">
        <f>MID(B1007,4,1)</f>
        <v>集</v>
      </c>
      <c r="H1007" s="17" t="str">
        <f>MID(B1007,5,1)</f>
        <v>め</v>
      </c>
      <c r="I1007" s="17" t="str">
        <f>MID(B1007,6,1)</f>
        <v>て</v>
      </c>
      <c r="J1007" s="17" t="str">
        <f>MID(B1007,7,1)</f>
        <v>家</v>
      </c>
      <c r="K1007" s="17" t="str">
        <f>MID(B1007,8,1)</f>
        <v>を</v>
      </c>
      <c r="L1007" s="17" t="str">
        <f>MID(B1007,9,1)</f>
        <v>た</v>
      </c>
      <c r="M1007" s="17" t="str">
        <f>MID(B1007,10,1)</f>
        <v>て</v>
      </c>
      <c r="N1007" s="18" t="str">
        <f>MID(B1007,11,1)</f>
        <v>る</v>
      </c>
    </row>
    <row r="1008" spans="1:14" ht="37.5" customHeight="1" x14ac:dyDescent="0.15">
      <c r="A1008">
        <v>4</v>
      </c>
      <c r="B1008" s="10"/>
      <c r="C1008" s="12" t="s">
        <v>593</v>
      </c>
      <c r="D1008" s="13" t="s">
        <v>5587</v>
      </c>
      <c r="E1008" s="14" t="s">
        <v>5588</v>
      </c>
      <c r="F1008" s="14"/>
      <c r="G1008" s="14" t="s">
        <v>5589</v>
      </c>
      <c r="H1008" s="14"/>
      <c r="I1008" s="14"/>
      <c r="J1008" s="14" t="s">
        <v>5590</v>
      </c>
      <c r="K1008" s="14"/>
      <c r="L1008" s="14"/>
      <c r="M1008" s="14"/>
      <c r="N1008" s="15"/>
    </row>
    <row r="1009" spans="1:14" ht="37.5" customHeight="1" x14ac:dyDescent="0.15">
      <c r="A1009">
        <v>4</v>
      </c>
      <c r="B1009" s="10" t="s">
        <v>2678</v>
      </c>
      <c r="C1009" s="11" t="s">
        <v>999</v>
      </c>
      <c r="D1009" s="16" t="str">
        <f>MID(B1009,1,1)</f>
        <v>昨</v>
      </c>
      <c r="E1009" s="17" t="str">
        <f>MID(B1009,2,1)</f>
        <v>夜</v>
      </c>
      <c r="F1009" s="17" t="str">
        <f>MID(B1009,3,1)</f>
        <v>ね</v>
      </c>
      <c r="G1009" s="17" t="str">
        <f>MID(B1009,4,1)</f>
        <v>た</v>
      </c>
      <c r="H1009" s="17" t="str">
        <f>MID(B1009,5,1)</f>
        <v>の</v>
      </c>
      <c r="I1009" s="17" t="str">
        <f>MID(B1009,6,1)</f>
        <v>は</v>
      </c>
      <c r="J1009" s="17" t="str">
        <f>MID(B1009,7,1)</f>
        <v>お</v>
      </c>
      <c r="K1009" s="17" t="str">
        <f>MID(B1009,8,1)</f>
        <v>そ</v>
      </c>
      <c r="L1009" s="17" t="str">
        <f>MID(B1009,9,1)</f>
        <v>か</v>
      </c>
      <c r="M1009" s="17" t="str">
        <f>MID(B1009,10,1)</f>
        <v>っ</v>
      </c>
      <c r="N1009" s="18" t="str">
        <f>MID(B1009,11,1)</f>
        <v>た</v>
      </c>
    </row>
    <row r="1010" spans="1:14" ht="37.5" customHeight="1" x14ac:dyDescent="0.15">
      <c r="A1010">
        <v>4</v>
      </c>
      <c r="B1010" s="10"/>
      <c r="C1010" s="12" t="s">
        <v>594</v>
      </c>
      <c r="D1010" s="13" t="s">
        <v>4812</v>
      </c>
      <c r="E1010" s="14" t="s">
        <v>4836</v>
      </c>
      <c r="F1010" s="14"/>
      <c r="G1010" s="14"/>
      <c r="H1010" s="14"/>
      <c r="I1010" s="14"/>
      <c r="J1010" s="14"/>
      <c r="K1010" s="14"/>
      <c r="L1010" s="14"/>
      <c r="M1010" s="14"/>
      <c r="N1010" s="15"/>
    </row>
    <row r="1011" spans="1:14" ht="37.5" customHeight="1" x14ac:dyDescent="0.15">
      <c r="A1011">
        <v>4</v>
      </c>
      <c r="B1011" s="10" t="s">
        <v>962</v>
      </c>
      <c r="C1011" s="11" t="s">
        <v>1000</v>
      </c>
      <c r="D1011" s="16" t="str">
        <f>MID(B1011,1,1)</f>
        <v>駅</v>
      </c>
      <c r="E1011" s="17" t="str">
        <f>MID(B1011,2,1)</f>
        <v>の</v>
      </c>
      <c r="F1011" s="17" t="str">
        <f>MID(B1011,3,1)</f>
        <v>か</v>
      </c>
      <c r="G1011" s="17" t="str">
        <f>MID(B1011,4,1)</f>
        <v>い</v>
      </c>
      <c r="H1011" s="17" t="str">
        <f>MID(B1011,5,1)</f>
        <v>札</v>
      </c>
      <c r="I1011" s="17" t="str">
        <f>MID(B1011,6,1)</f>
        <v>口</v>
      </c>
      <c r="J1011" s="17" t="str">
        <f>MID(B1011,7,1)</f>
        <v>で</v>
      </c>
      <c r="K1011" s="17" t="str">
        <f>MID(B1011,8,1)</f>
        <v>待</v>
      </c>
      <c r="L1011" s="17" t="str">
        <f>MID(B1011,9,1)</f>
        <v>つ</v>
      </c>
      <c r="M1011" s="17" t="str">
        <f>MID(B1011,10,1)</f>
        <v/>
      </c>
      <c r="N1011" s="18" t="str">
        <f>MID(B1011,11,1)</f>
        <v/>
      </c>
    </row>
    <row r="1012" spans="1:14" ht="37.5" customHeight="1" x14ac:dyDescent="0.15">
      <c r="A1012">
        <v>4</v>
      </c>
      <c r="B1012" s="10"/>
      <c r="C1012" s="12" t="s">
        <v>961</v>
      </c>
      <c r="D1012" s="13" t="s">
        <v>326</v>
      </c>
      <c r="E1012" s="14"/>
      <c r="F1012" s="14"/>
      <c r="G1012" s="14"/>
      <c r="H1012" s="14" t="s">
        <v>4899</v>
      </c>
      <c r="I1012" s="14" t="s">
        <v>964</v>
      </c>
      <c r="J1012" s="14"/>
      <c r="K1012" s="14" t="s">
        <v>692</v>
      </c>
      <c r="L1012" s="14"/>
      <c r="M1012" s="14"/>
      <c r="N1012" s="15"/>
    </row>
    <row r="1013" spans="1:14" ht="37.5" customHeight="1" x14ac:dyDescent="0.15">
      <c r="A1013">
        <v>4</v>
      </c>
      <c r="B1013" s="10" t="s">
        <v>2601</v>
      </c>
      <c r="C1013" s="11" t="s">
        <v>1813</v>
      </c>
      <c r="D1013" s="16" t="str">
        <f>MID(B1013,1,1)</f>
        <v>新</v>
      </c>
      <c r="E1013" s="17" t="str">
        <f>MID(B1013,2,1)</f>
        <v>聞</v>
      </c>
      <c r="F1013" s="17" t="str">
        <f>MID(B1013,3,1)</f>
        <v>を</v>
      </c>
      <c r="G1013" s="17" t="str">
        <f>MID(B1013,4,1)</f>
        <v>い</v>
      </c>
      <c r="H1013" s="17" t="str">
        <f>MID(B1013,5,1)</f>
        <v>ん</v>
      </c>
      <c r="I1013" s="17" t="str">
        <f>MID(B1013,6,1)</f>
        <v>刷</v>
      </c>
      <c r="J1013" s="17" t="str">
        <f>MID(B1013,7,1)</f>
        <v>す</v>
      </c>
      <c r="K1013" s="17" t="str">
        <f>MID(B1013,8,1)</f>
        <v>る</v>
      </c>
      <c r="L1013" s="17" t="str">
        <f>MID(B1013,9,1)</f>
        <v/>
      </c>
      <c r="M1013" s="17" t="str">
        <f>MID(B1013,10,1)</f>
        <v/>
      </c>
      <c r="N1013" s="18" t="str">
        <f>MID(B1013,11,1)</f>
        <v/>
      </c>
    </row>
    <row r="1014" spans="1:14" ht="37.5" customHeight="1" x14ac:dyDescent="0.15">
      <c r="A1014">
        <v>4</v>
      </c>
      <c r="B1014" s="10"/>
      <c r="C1014" s="12" t="s">
        <v>2600</v>
      </c>
      <c r="D1014" s="13" t="s">
        <v>4898</v>
      </c>
      <c r="E1014" s="14" t="s">
        <v>4911</v>
      </c>
      <c r="F1014" s="14"/>
      <c r="G1014" s="14"/>
      <c r="H1014" s="14"/>
      <c r="I1014" s="14" t="s">
        <v>2570</v>
      </c>
      <c r="J1014" s="14"/>
      <c r="K1014" s="14" t="s">
        <v>321</v>
      </c>
      <c r="L1014" s="14"/>
      <c r="M1014" s="14"/>
      <c r="N1014" s="15"/>
    </row>
    <row r="1015" spans="1:14" ht="37.5" customHeight="1" x14ac:dyDescent="0.15">
      <c r="A1015">
        <v>4</v>
      </c>
      <c r="B1015" s="10" t="s">
        <v>4882</v>
      </c>
      <c r="C1015" s="11" t="s">
        <v>1002</v>
      </c>
      <c r="D1015" s="16" t="str">
        <f>MID(B1015,1,1)</f>
        <v>ア</v>
      </c>
      <c r="E1015" s="17" t="str">
        <f>MID(B1015,2,1)</f>
        <v>サ</v>
      </c>
      <c r="F1015" s="17" t="str">
        <f>MID(B1015,3,1)</f>
        <v>ガ</v>
      </c>
      <c r="G1015" s="17" t="str">
        <f>MID(B1015,4,1)</f>
        <v>オ</v>
      </c>
      <c r="H1015" s="17" t="str">
        <f>MID(B1015,5,1)</f>
        <v>の</v>
      </c>
      <c r="I1015" s="17" t="str">
        <f>MID(B1015,6,1)</f>
        <v>か</v>
      </c>
      <c r="J1015" s="17" t="str">
        <f>MID(B1015,7,1)</f>
        <v>ん</v>
      </c>
      <c r="K1015" s="17" t="str">
        <f>MID(B1015,8,1)</f>
        <v>察</v>
      </c>
      <c r="L1015" s="17" t="str">
        <f>MID(B1015,9,1)</f>
        <v>を</v>
      </c>
      <c r="M1015" s="17" t="str">
        <f>MID(B1015,10,1)</f>
        <v>す</v>
      </c>
      <c r="N1015" s="18" t="str">
        <f>MID(B1015,11,1)</f>
        <v>る</v>
      </c>
    </row>
    <row r="1016" spans="1:14" ht="37.5" customHeight="1" x14ac:dyDescent="0.15">
      <c r="A1016">
        <v>4</v>
      </c>
      <c r="B1016" s="10"/>
      <c r="C1016" s="12" t="s">
        <v>2149</v>
      </c>
      <c r="D1016" s="13"/>
      <c r="E1016" s="14"/>
      <c r="F1016" s="14"/>
      <c r="G1016" s="14"/>
      <c r="H1016" s="14"/>
      <c r="I1016" s="14"/>
      <c r="J1016" s="14"/>
      <c r="K1016" s="14" t="s">
        <v>4949</v>
      </c>
      <c r="L1016" s="14"/>
      <c r="M1016" s="14"/>
      <c r="N1016" s="15"/>
    </row>
    <row r="1017" spans="1:14" ht="37.5" customHeight="1" x14ac:dyDescent="0.15">
      <c r="A1017">
        <v>4</v>
      </c>
      <c r="B1017" s="10" t="s">
        <v>2689</v>
      </c>
      <c r="C1017" s="11" t="s">
        <v>3105</v>
      </c>
      <c r="D1017" s="16" t="str">
        <f>MID(B1017,1,1)</f>
        <v>話</v>
      </c>
      <c r="E1017" s="17" t="str">
        <f>MID(B1017,2,1)</f>
        <v>し</v>
      </c>
      <c r="F1017" s="17" t="str">
        <f>MID(B1017,3,1)</f>
        <v>合</v>
      </c>
      <c r="G1017" s="17" t="str">
        <f>MID(B1017,4,1)</f>
        <v>い</v>
      </c>
      <c r="H1017" s="17" t="str">
        <f>MID(B1017,5,1)</f>
        <v>に</v>
      </c>
      <c r="I1017" s="17" t="str">
        <f>MID(B1017,6,1)</f>
        <v>参</v>
      </c>
      <c r="J1017" s="17" t="str">
        <f>MID(B1017,7,1)</f>
        <v>か</v>
      </c>
      <c r="K1017" s="17" t="str">
        <f>MID(B1017,8,1)</f>
        <v>す</v>
      </c>
      <c r="L1017" s="17" t="str">
        <f>MID(B1017,9,1)</f>
        <v>る</v>
      </c>
      <c r="M1017" s="17" t="str">
        <f>MID(B1017,10,1)</f>
        <v/>
      </c>
      <c r="N1017" s="18" t="str">
        <f>MID(B1017,11,1)</f>
        <v/>
      </c>
    </row>
    <row r="1018" spans="1:14" ht="37.5" customHeight="1" x14ac:dyDescent="0.15">
      <c r="A1018">
        <v>4</v>
      </c>
      <c r="B1018" s="10"/>
      <c r="C1018" s="12" t="s">
        <v>835</v>
      </c>
      <c r="D1018" s="13" t="s">
        <v>1048</v>
      </c>
      <c r="E1018" s="14"/>
      <c r="F1018" s="14" t="s">
        <v>2653</v>
      </c>
      <c r="G1018" s="14"/>
      <c r="H1018" s="14"/>
      <c r="I1018" s="14" t="s">
        <v>4902</v>
      </c>
      <c r="J1018" s="14"/>
      <c r="K1018" s="14"/>
      <c r="L1018" s="14"/>
      <c r="M1018" s="14"/>
      <c r="N1018" s="15"/>
    </row>
    <row r="1019" spans="1:14" ht="37.5" customHeight="1" x14ac:dyDescent="0.15">
      <c r="A1019">
        <v>4</v>
      </c>
      <c r="B1019" s="10" t="s">
        <v>719</v>
      </c>
      <c r="C1019" s="11" t="s">
        <v>1018</v>
      </c>
      <c r="D1019" s="16" t="str">
        <f>MID(B1019,1,1)</f>
        <v>魚</v>
      </c>
      <c r="E1019" s="17" t="str">
        <f>MID(B1019,2,1)</f>
        <v>が</v>
      </c>
      <c r="F1019" s="17" t="str">
        <f>MID(B1019,3,1)</f>
        <v>た</v>
      </c>
      <c r="G1019" s="17" t="str">
        <f>MID(B1019,4,1)</f>
        <v>ま</v>
      </c>
      <c r="H1019" s="17" t="str">
        <f>MID(B1019,5,1)</f>
        <v>ご</v>
      </c>
      <c r="I1019" s="17" t="str">
        <f>MID(B1019,6,1)</f>
        <v>を</v>
      </c>
      <c r="J1019" s="17" t="str">
        <f>MID(B1019,7,1)</f>
        <v>産</v>
      </c>
      <c r="K1019" s="17" t="str">
        <f>MID(B1019,8,1)</f>
        <v>む</v>
      </c>
      <c r="L1019" s="17" t="str">
        <f>MID(B1019,9,1)</f>
        <v/>
      </c>
      <c r="M1019" s="17" t="str">
        <f>MID(B1019,10,1)</f>
        <v/>
      </c>
      <c r="N1019" s="18" t="str">
        <f>MID(B1019,11,1)</f>
        <v/>
      </c>
    </row>
    <row r="1020" spans="1:14" ht="37.5" customHeight="1" x14ac:dyDescent="0.15">
      <c r="A1020">
        <v>4</v>
      </c>
      <c r="B1020" s="10" t="s">
        <v>720</v>
      </c>
      <c r="C1020" s="12" t="s">
        <v>720</v>
      </c>
      <c r="D1020" s="13" t="s">
        <v>4823</v>
      </c>
      <c r="E1020" s="14"/>
      <c r="F1020" s="14"/>
      <c r="G1020" s="14"/>
      <c r="H1020" s="14"/>
      <c r="I1020" s="14"/>
      <c r="J1020" s="14" t="s">
        <v>4944</v>
      </c>
      <c r="K1020" s="14"/>
      <c r="L1020" s="14"/>
      <c r="M1020" s="14"/>
      <c r="N1020" s="15"/>
    </row>
    <row r="1021" spans="1:14" ht="37.5" customHeight="1" x14ac:dyDescent="0.15">
      <c r="A1021">
        <v>4</v>
      </c>
      <c r="B1021" s="10" t="s">
        <v>2531</v>
      </c>
      <c r="C1021" s="11" t="s">
        <v>1019</v>
      </c>
      <c r="D1021" s="16" t="str">
        <f>MID(B1021,1,1)</f>
        <v>き</v>
      </c>
      <c r="E1021" s="17" t="str">
        <f>MID(B1021,2,1)</f>
        <v>た</v>
      </c>
      <c r="F1021" s="17" t="str">
        <f>MID(B1021,3,1)</f>
        <v>な</v>
      </c>
      <c r="G1021" s="17" t="str">
        <f>MID(B1021,4,1)</f>
        <v>い</v>
      </c>
      <c r="H1021" s="17" t="str">
        <f>MID(B1021,5,1)</f>
        <v>散</v>
      </c>
      <c r="I1021" s="17" t="str">
        <f>MID(B1021,6,1)</f>
        <v>ら</v>
      </c>
      <c r="J1021" s="17" t="str">
        <f>MID(B1021,7,1)</f>
        <v>か</v>
      </c>
      <c r="K1021" s="17" t="str">
        <f>MID(B1021,8,1)</f>
        <v>っ</v>
      </c>
      <c r="L1021" s="17" t="str">
        <f>MID(B1021,9,1)</f>
        <v>た</v>
      </c>
      <c r="M1021" s="17" t="str">
        <f>MID(B1021,10,1)</f>
        <v>部</v>
      </c>
      <c r="N1021" s="18" t="str">
        <f>MID(B1021,11,1)</f>
        <v>屋</v>
      </c>
    </row>
    <row r="1022" spans="1:14" ht="37.5" customHeight="1" x14ac:dyDescent="0.15">
      <c r="A1022">
        <v>4</v>
      </c>
      <c r="B1022" s="10"/>
      <c r="C1022" s="12" t="s">
        <v>2532</v>
      </c>
      <c r="D1022" s="13"/>
      <c r="E1022" s="14"/>
      <c r="F1022" s="14"/>
      <c r="G1022" s="14"/>
      <c r="H1022" s="14" t="s">
        <v>4931</v>
      </c>
      <c r="I1022" s="14"/>
      <c r="J1022" s="14"/>
      <c r="K1022" s="14"/>
      <c r="L1022" s="14"/>
      <c r="M1022" s="14" t="s">
        <v>2533</v>
      </c>
      <c r="N1022" s="15" t="s">
        <v>2534</v>
      </c>
    </row>
    <row r="1023" spans="1:14" ht="37.5" customHeight="1" x14ac:dyDescent="0.15">
      <c r="A1023">
        <v>4</v>
      </c>
      <c r="B1023" s="10" t="s">
        <v>2613</v>
      </c>
      <c r="C1023" s="11" t="s">
        <v>1020</v>
      </c>
      <c r="D1023" s="16" t="str">
        <f>MID(B1023,1,1)</f>
        <v>き</v>
      </c>
      <c r="E1023" s="17" t="str">
        <f>MID(B1023,2,1)</f>
        <v>ゅ</v>
      </c>
      <c r="F1023" s="17" t="str">
        <f>MID(B1023,3,1)</f>
        <v>う</v>
      </c>
      <c r="G1023" s="17" t="str">
        <f>MID(B1023,4,1)</f>
        <v>食</v>
      </c>
      <c r="H1023" s="17" t="str">
        <f>MID(B1023,5,1)</f>
        <v>を</v>
      </c>
      <c r="I1023" s="17" t="str">
        <f>MID(B1023,6,1)</f>
        <v>残</v>
      </c>
      <c r="J1023" s="17" t="str">
        <f>MID(B1023,7,1)</f>
        <v>さ</v>
      </c>
      <c r="K1023" s="17" t="str">
        <f>MID(B1023,8,1)</f>
        <v>ず</v>
      </c>
      <c r="L1023" s="17" t="str">
        <f>MID(B1023,9,1)</f>
        <v>食</v>
      </c>
      <c r="M1023" s="17" t="str">
        <f>MID(B1023,10,1)</f>
        <v>べ</v>
      </c>
      <c r="N1023" s="18" t="str">
        <f>MID(B1023,11,1)</f>
        <v>る</v>
      </c>
    </row>
    <row r="1024" spans="1:14" ht="37.5" customHeight="1" x14ac:dyDescent="0.15">
      <c r="A1024">
        <v>4</v>
      </c>
      <c r="B1024" s="10"/>
      <c r="C1024" s="12" t="s">
        <v>2614</v>
      </c>
      <c r="D1024" s="13"/>
      <c r="E1024" s="14"/>
      <c r="F1024" s="14"/>
      <c r="G1024" s="14" t="s">
        <v>4851</v>
      </c>
      <c r="H1024" s="14"/>
      <c r="I1024" s="14" t="s">
        <v>2615</v>
      </c>
      <c r="J1024" s="14"/>
      <c r="K1024" s="14"/>
      <c r="L1024" s="14" t="s">
        <v>1053</v>
      </c>
      <c r="M1024" s="14"/>
      <c r="N1024" s="15"/>
    </row>
    <row r="1025" spans="1:14" ht="37.5" customHeight="1" x14ac:dyDescent="0.15">
      <c r="A1025">
        <v>5</v>
      </c>
      <c r="B1025" s="10" t="s">
        <v>935</v>
      </c>
      <c r="C1025" s="11" t="s">
        <v>1021</v>
      </c>
      <c r="D1025" s="16" t="str">
        <f>MID(B1025,1,1)</f>
        <v>う</v>
      </c>
      <c r="E1025" s="17" t="str">
        <f>MID(B1025,2,1)</f>
        <v>ち</v>
      </c>
      <c r="F1025" s="17" t="str">
        <f>MID(B1025,3,1)</f>
        <v>ゅ</v>
      </c>
      <c r="G1025" s="17" t="str">
        <f>MID(B1025,4,1)</f>
        <v>う</v>
      </c>
      <c r="H1025" s="17" t="str">
        <f>MID(B1025,5,1)</f>
        <v>ひ</v>
      </c>
      <c r="I1025" s="17" t="str">
        <f>MID(B1025,6,1)</f>
        <v>行</v>
      </c>
      <c r="J1025" s="17" t="str">
        <f>MID(B1025,7,1)</f>
        <v>士</v>
      </c>
      <c r="K1025" s="17" t="str">
        <f>MID(B1025,8,1)</f>
        <v>に</v>
      </c>
      <c r="L1025" s="17" t="str">
        <f>MID(B1025,9,1)</f>
        <v>な</v>
      </c>
      <c r="M1025" s="17" t="str">
        <f>MID(B1025,10,1)</f>
        <v>る</v>
      </c>
      <c r="N1025" s="18" t="str">
        <f>MID(B1025,11,1)</f>
        <v/>
      </c>
    </row>
    <row r="1026" spans="1:14" ht="37.5" customHeight="1" x14ac:dyDescent="0.15">
      <c r="A1026">
        <v>5</v>
      </c>
      <c r="B1026" s="10"/>
      <c r="C1026" s="12" t="s">
        <v>936</v>
      </c>
      <c r="D1026" s="13" t="s">
        <v>4900</v>
      </c>
      <c r="E1026" s="14"/>
      <c r="F1026" s="14"/>
      <c r="G1026" s="14"/>
      <c r="H1026" s="14"/>
      <c r="I1026" s="14" t="s">
        <v>2632</v>
      </c>
      <c r="J1026" s="14" t="s">
        <v>2624</v>
      </c>
      <c r="K1026" s="14"/>
      <c r="L1026" s="14"/>
      <c r="M1026" s="14"/>
      <c r="N1026" s="15"/>
    </row>
    <row r="1027" spans="1:14" ht="37.5" customHeight="1" x14ac:dyDescent="0.15">
      <c r="A1027">
        <v>4</v>
      </c>
      <c r="B1027" s="10" t="s">
        <v>942</v>
      </c>
      <c r="C1027" s="11" t="s">
        <v>1022</v>
      </c>
      <c r="D1027" s="16" t="str">
        <f>MID(B1027,1,1)</f>
        <v>住</v>
      </c>
      <c r="E1027" s="17" t="str">
        <f>MID(B1027,2,1)</f>
        <v>所</v>
      </c>
      <c r="F1027" s="17" t="str">
        <f>MID(B1027,3,1)</f>
        <v>と</v>
      </c>
      <c r="G1027" s="17" t="str">
        <f>MID(B1027,4,1)</f>
        <v>氏</v>
      </c>
      <c r="H1027" s="17" t="str">
        <f>MID(B1027,5,1)</f>
        <v>名</v>
      </c>
      <c r="I1027" s="17" t="str">
        <f>MID(B1027,6,1)</f>
        <v>を</v>
      </c>
      <c r="J1027" s="17" t="str">
        <f>MID(B1027,7,1)</f>
        <v>書</v>
      </c>
      <c r="K1027" s="17" t="str">
        <f>MID(B1027,8,1)</f>
        <v>く</v>
      </c>
      <c r="L1027" s="17" t="str">
        <f>MID(B1027,9,1)</f>
        <v/>
      </c>
      <c r="M1027" s="17" t="str">
        <f>MID(B1027,10,1)</f>
        <v/>
      </c>
      <c r="N1027" s="18" t="str">
        <f>MID(B1027,11,1)</f>
        <v/>
      </c>
    </row>
    <row r="1028" spans="1:14" ht="37.5" customHeight="1" x14ac:dyDescent="0.15">
      <c r="A1028">
        <v>4</v>
      </c>
      <c r="B1028" s="10"/>
      <c r="C1028" s="12" t="s">
        <v>943</v>
      </c>
      <c r="D1028" s="13" t="s">
        <v>4833</v>
      </c>
      <c r="E1028" s="14" t="s">
        <v>750</v>
      </c>
      <c r="F1028" s="14"/>
      <c r="G1028" s="14" t="s">
        <v>2624</v>
      </c>
      <c r="H1028" s="14" t="s">
        <v>944</v>
      </c>
      <c r="I1028" s="14"/>
      <c r="J1028" s="14" t="s">
        <v>168</v>
      </c>
      <c r="K1028" s="14"/>
      <c r="L1028" s="14"/>
      <c r="M1028" s="14"/>
      <c r="N1028" s="15"/>
    </row>
    <row r="1029" spans="1:14" ht="37.5" customHeight="1" x14ac:dyDescent="0.15">
      <c r="A1029">
        <v>5</v>
      </c>
      <c r="B1029" s="10" t="s">
        <v>2366</v>
      </c>
      <c r="C1029" s="11" t="s">
        <v>1023</v>
      </c>
      <c r="D1029" s="16" t="str">
        <f>MID(B1029,1,1)</f>
        <v>れ</v>
      </c>
      <c r="E1029" s="17" t="str">
        <f>MID(B1029,2,1)</f>
        <v>き</v>
      </c>
      <c r="F1029" s="17" t="str">
        <f>MID(B1029,3,1)</f>
        <v>史</v>
      </c>
      <c r="G1029" s="17" t="str">
        <f>MID(B1029,4,1)</f>
        <v>ま</v>
      </c>
      <c r="H1029" s="17" t="str">
        <f>MID(B1029,5,1)</f>
        <v>ん</v>
      </c>
      <c r="I1029" s="17" t="str">
        <f>MID(B1029,6,1)</f>
        <v>画</v>
      </c>
      <c r="J1029" s="17" t="str">
        <f>MID(B1029,7,1)</f>
        <v>を</v>
      </c>
      <c r="K1029" s="17" t="str">
        <f>MID(B1029,8,1)</f>
        <v>読</v>
      </c>
      <c r="L1029" s="17" t="str">
        <f>MID(B1029,9,1)</f>
        <v>む</v>
      </c>
      <c r="M1029" s="17" t="str">
        <f>MID(B1029,10,1)</f>
        <v/>
      </c>
      <c r="N1029" s="18" t="str">
        <f>MID(B1029,11,1)</f>
        <v/>
      </c>
    </row>
    <row r="1030" spans="1:14" ht="37.5" customHeight="1" x14ac:dyDescent="0.15">
      <c r="A1030">
        <v>5</v>
      </c>
      <c r="B1030" s="10"/>
      <c r="C1030" s="12" t="s">
        <v>2358</v>
      </c>
      <c r="D1030" s="13"/>
      <c r="E1030" s="14"/>
      <c r="F1030" s="14" t="s">
        <v>2584</v>
      </c>
      <c r="G1030" s="14"/>
      <c r="H1030" s="14"/>
      <c r="I1030" s="14" t="s">
        <v>2359</v>
      </c>
      <c r="J1030" s="14"/>
      <c r="K1030" s="14" t="s">
        <v>2581</v>
      </c>
      <c r="L1030" s="14"/>
      <c r="M1030" s="14"/>
      <c r="N1030" s="15"/>
    </row>
    <row r="1031" spans="1:14" ht="37.5" customHeight="1" x14ac:dyDescent="0.15">
      <c r="A1031">
        <v>4</v>
      </c>
      <c r="B1031" s="10" t="s">
        <v>2683</v>
      </c>
      <c r="C1031" s="11" t="s">
        <v>1024</v>
      </c>
      <c r="D1031" s="16" t="str">
        <f>MID(B1031,1,1)</f>
        <v>司</v>
      </c>
      <c r="E1031" s="17" t="str">
        <f>MID(B1031,2,1)</f>
        <v>会</v>
      </c>
      <c r="F1031" s="17" t="str">
        <f>MID(B1031,3,1)</f>
        <v>が</v>
      </c>
      <c r="G1031" s="17" t="str">
        <f>MID(B1031,4,1)</f>
        <v>話</v>
      </c>
      <c r="H1031" s="17" t="str">
        <f>MID(B1031,5,1)</f>
        <v>し</v>
      </c>
      <c r="I1031" s="17" t="str">
        <f>MID(B1031,6,1)</f>
        <v>合</v>
      </c>
      <c r="J1031" s="17" t="str">
        <f>MID(B1031,7,1)</f>
        <v>い</v>
      </c>
      <c r="K1031" s="17" t="str">
        <f>MID(B1031,8,1)</f>
        <v>を</v>
      </c>
      <c r="L1031" s="17" t="str">
        <f>MID(B1031,9,1)</f>
        <v>始</v>
      </c>
      <c r="M1031" s="17" t="str">
        <f>MID(B1031,10,1)</f>
        <v>め</v>
      </c>
      <c r="N1031" s="18" t="str">
        <f>MID(B1031,11,1)</f>
        <v>る</v>
      </c>
    </row>
    <row r="1032" spans="1:14" ht="37.5" customHeight="1" x14ac:dyDescent="0.15">
      <c r="A1032">
        <v>4</v>
      </c>
      <c r="B1032" s="10"/>
      <c r="C1032" s="12" t="s">
        <v>834</v>
      </c>
      <c r="D1032" s="13" t="s">
        <v>2666</v>
      </c>
      <c r="E1032" s="14" t="s">
        <v>2684</v>
      </c>
      <c r="F1032" s="14"/>
      <c r="G1032" s="14" t="s">
        <v>4806</v>
      </c>
      <c r="H1032" s="14"/>
      <c r="I1032" s="14" t="s">
        <v>4840</v>
      </c>
      <c r="J1032" s="14"/>
      <c r="K1032" s="14"/>
      <c r="L1032" s="14" t="s">
        <v>2685</v>
      </c>
      <c r="M1032" s="14"/>
      <c r="N1032" s="15"/>
    </row>
    <row r="1033" spans="1:14" ht="37.5" customHeight="1" x14ac:dyDescent="0.15">
      <c r="A1033">
        <v>4</v>
      </c>
      <c r="B1033" s="10" t="s">
        <v>2583</v>
      </c>
      <c r="C1033" s="11" t="s">
        <v>1025</v>
      </c>
      <c r="D1033" s="16" t="str">
        <f>MID(B1033,1,1)</f>
        <v>野</v>
      </c>
      <c r="E1033" s="17" t="str">
        <f>MID(B1033,2,1)</f>
        <v>球</v>
      </c>
      <c r="F1033" s="17" t="str">
        <f>MID(B1033,3,1)</f>
        <v>の</v>
      </c>
      <c r="G1033" s="17" t="str">
        <f>MID(B1033,4,1)</f>
        <v>試</v>
      </c>
      <c r="H1033" s="17" t="str">
        <f>MID(B1033,5,1)</f>
        <v>合</v>
      </c>
      <c r="I1033" s="17" t="str">
        <f>MID(B1033,6,1)</f>
        <v>を</v>
      </c>
      <c r="J1033" s="17" t="str">
        <f>MID(B1033,7,1)</f>
        <v>見</v>
      </c>
      <c r="K1033" s="17" t="str">
        <f>MID(B1033,8,1)</f>
        <v>に</v>
      </c>
      <c r="L1033" s="17" t="str">
        <f>MID(B1033,9,1)</f>
        <v>行</v>
      </c>
      <c r="M1033" s="17" t="str">
        <f>MID(B1033,10,1)</f>
        <v>く</v>
      </c>
      <c r="N1033" s="18" t="str">
        <f>MID(B1033,11,1)</f>
        <v/>
      </c>
    </row>
    <row r="1034" spans="1:14" ht="37.5" customHeight="1" x14ac:dyDescent="0.15">
      <c r="A1034">
        <v>4</v>
      </c>
      <c r="B1034" s="10"/>
      <c r="C1034" s="12" t="s">
        <v>2582</v>
      </c>
      <c r="D1034" s="13" t="s">
        <v>4836</v>
      </c>
      <c r="E1034" s="14" t="s">
        <v>2245</v>
      </c>
      <c r="F1034" s="14"/>
      <c r="G1034" s="14" t="s">
        <v>2584</v>
      </c>
      <c r="H1034" s="14" t="s">
        <v>2585</v>
      </c>
      <c r="I1034" s="14"/>
      <c r="J1034" s="14" t="s">
        <v>4945</v>
      </c>
      <c r="K1034" s="14"/>
      <c r="L1034" s="14" t="s">
        <v>4828</v>
      </c>
      <c r="M1034" s="14"/>
      <c r="N1034" s="15"/>
    </row>
    <row r="1035" spans="1:14" ht="37.5" customHeight="1" x14ac:dyDescent="0.15">
      <c r="A1035">
        <v>4</v>
      </c>
      <c r="B1035" s="10" t="s">
        <v>2627</v>
      </c>
      <c r="C1035" s="11" t="s">
        <v>1026</v>
      </c>
      <c r="D1035" s="16" t="str">
        <f>MID(B1035,1,1)</f>
        <v>子</v>
      </c>
      <c r="E1035" s="17" t="str">
        <f>MID(B1035,2,1)</f>
        <v>育</v>
      </c>
      <c r="F1035" s="17" t="str">
        <f>MID(B1035,3,1)</f>
        <v>て</v>
      </c>
      <c r="G1035" s="17" t="str">
        <f>MID(B1035,4,1)</f>
        <v>を</v>
      </c>
      <c r="H1035" s="17" t="str">
        <f>MID(B1035,5,1)</f>
        <v>育</v>
      </c>
      <c r="I1035" s="17" t="str">
        <f>MID(B1035,6,1)</f>
        <v>児</v>
      </c>
      <c r="J1035" s="17" t="str">
        <f>MID(B1035,7,1)</f>
        <v>と</v>
      </c>
      <c r="K1035" s="17" t="str">
        <f>MID(B1035,8,1)</f>
        <v>言</v>
      </c>
      <c r="L1035" s="17" t="str">
        <f>MID(B1035,9,1)</f>
        <v>い</v>
      </c>
      <c r="M1035" s="17" t="str">
        <f>MID(B1035,10,1)</f>
        <v>ま</v>
      </c>
      <c r="N1035" s="18" t="str">
        <f>MID(B1035,11,1)</f>
        <v>す</v>
      </c>
    </row>
    <row r="1036" spans="1:14" ht="37.5" customHeight="1" x14ac:dyDescent="0.15">
      <c r="A1036">
        <v>4</v>
      </c>
      <c r="B1036" s="10"/>
      <c r="C1036" s="12" t="s">
        <v>2628</v>
      </c>
      <c r="D1036" s="13" t="s">
        <v>4901</v>
      </c>
      <c r="E1036" s="14" t="s">
        <v>4913</v>
      </c>
      <c r="F1036" s="14"/>
      <c r="G1036" s="14"/>
      <c r="H1036" s="14" t="s">
        <v>4932</v>
      </c>
      <c r="I1036" s="14" t="s">
        <v>2571</v>
      </c>
      <c r="J1036" s="14"/>
      <c r="K1036" s="14" t="s">
        <v>2629</v>
      </c>
      <c r="L1036" s="14"/>
      <c r="M1036" s="14"/>
      <c r="N1036" s="15"/>
    </row>
    <row r="1037" spans="1:14" ht="37.5" customHeight="1" x14ac:dyDescent="0.15">
      <c r="A1037">
        <v>4</v>
      </c>
      <c r="B1037" s="10" t="s">
        <v>4883</v>
      </c>
      <c r="C1037" s="11" t="s">
        <v>1027</v>
      </c>
      <c r="D1037" s="16" t="str">
        <f>MID(B1037,1,1)</f>
        <v>病</v>
      </c>
      <c r="E1037" s="17" t="str">
        <f>MID(B1037,2,1)</f>
        <v>気</v>
      </c>
      <c r="F1037" s="17" t="str">
        <f>MID(B1037,3,1)</f>
        <v>が</v>
      </c>
      <c r="G1037" s="17" t="str">
        <f>MID(B1037,4,1)</f>
        <v>治</v>
      </c>
      <c r="H1037" s="17" t="str">
        <f>MID(B1037,5,1)</f>
        <v>っ</v>
      </c>
      <c r="I1037" s="17" t="str">
        <f>MID(B1037,6,1)</f>
        <v>て</v>
      </c>
      <c r="J1037" s="17" t="str">
        <f>MID(B1037,7,1)</f>
        <v>学</v>
      </c>
      <c r="K1037" s="17" t="str">
        <f>MID(B1037,8,1)</f>
        <v>校</v>
      </c>
      <c r="L1037" s="17" t="str">
        <f>MID(B1037,9,1)</f>
        <v>に</v>
      </c>
      <c r="M1037" s="17" t="str">
        <f>MID(B1037,10,1)</f>
        <v>行</v>
      </c>
      <c r="N1037" s="18" t="str">
        <f>MID(B1037,11,1)</f>
        <v>く</v>
      </c>
    </row>
    <row r="1038" spans="1:14" ht="37.5" customHeight="1" x14ac:dyDescent="0.15">
      <c r="A1038">
        <v>4</v>
      </c>
      <c r="B1038" s="10"/>
      <c r="C1038" s="12" t="s">
        <v>2169</v>
      </c>
      <c r="D1038" s="13" t="s">
        <v>4891</v>
      </c>
      <c r="E1038" s="14" t="s">
        <v>2545</v>
      </c>
      <c r="F1038" s="14"/>
      <c r="G1038" s="14" t="s">
        <v>4926</v>
      </c>
      <c r="H1038" s="14"/>
      <c r="I1038" s="14"/>
      <c r="J1038" s="14" t="s">
        <v>2597</v>
      </c>
      <c r="K1038" s="14" t="s">
        <v>2561</v>
      </c>
      <c r="L1038" s="14"/>
      <c r="M1038" s="14" t="s">
        <v>2564</v>
      </c>
      <c r="N1038" s="15"/>
    </row>
    <row r="1039" spans="1:14" ht="37.5" customHeight="1" x14ac:dyDescent="0.15">
      <c r="A1039">
        <v>4</v>
      </c>
      <c r="B1039" s="10" t="s">
        <v>2665</v>
      </c>
      <c r="C1039" s="11" t="s">
        <v>1028</v>
      </c>
      <c r="D1039" s="16" t="str">
        <f>MID(B1039,1,1)</f>
        <v>漢</v>
      </c>
      <c r="E1039" s="17" t="str">
        <f>MID(B1039,2,1)</f>
        <v>字</v>
      </c>
      <c r="F1039" s="17" t="str">
        <f>MID(B1039,3,1)</f>
        <v>辞</v>
      </c>
      <c r="G1039" s="17" t="str">
        <f>MID(B1039,4,1)</f>
        <v>て</v>
      </c>
      <c r="H1039" s="17" t="str">
        <f>MID(B1039,5,1)</f>
        <v>ん</v>
      </c>
      <c r="I1039" s="17" t="str">
        <f>MID(B1039,6,1)</f>
        <v>で</v>
      </c>
      <c r="J1039" s="17" t="str">
        <f>MID(B1039,7,1)</f>
        <v>調</v>
      </c>
      <c r="K1039" s="17" t="str">
        <f>MID(B1039,8,1)</f>
        <v>べ</v>
      </c>
      <c r="L1039" s="17" t="str">
        <f>MID(B1039,9,1)</f>
        <v>る</v>
      </c>
      <c r="M1039" s="17" t="str">
        <f>MID(B1039,10,1)</f>
        <v/>
      </c>
      <c r="N1039" s="18" t="str">
        <f>MID(B1039,11,1)</f>
        <v/>
      </c>
    </row>
    <row r="1040" spans="1:14" ht="37.5" customHeight="1" x14ac:dyDescent="0.15">
      <c r="A1040">
        <v>4</v>
      </c>
      <c r="B1040" s="10"/>
      <c r="C1040" s="12" t="s">
        <v>833</v>
      </c>
      <c r="D1040" s="13" t="s">
        <v>4826</v>
      </c>
      <c r="E1040" s="14" t="s">
        <v>4813</v>
      </c>
      <c r="F1040" s="14" t="s">
        <v>1051</v>
      </c>
      <c r="G1040" s="14"/>
      <c r="H1040" s="14"/>
      <c r="I1040" s="14"/>
      <c r="J1040" s="14" t="s">
        <v>2667</v>
      </c>
      <c r="K1040" s="14"/>
      <c r="L1040" s="14"/>
      <c r="M1040" s="14"/>
      <c r="N1040" s="15"/>
    </row>
    <row r="1041" spans="1:14" ht="37.5" customHeight="1" x14ac:dyDescent="0.15">
      <c r="A1041">
        <v>4</v>
      </c>
      <c r="B1041" s="10" t="s">
        <v>2708</v>
      </c>
      <c r="C1041" s="11" t="s">
        <v>3091</v>
      </c>
      <c r="D1041" s="16" t="str">
        <f>MID(B1041,1,1)</f>
        <v>お</v>
      </c>
      <c r="E1041" s="17" t="str">
        <f>MID(B1041,2,1)</f>
        <v>先</v>
      </c>
      <c r="F1041" s="17" t="str">
        <f>MID(B1041,3,1)</f>
        <v>に</v>
      </c>
      <c r="G1041" s="17" t="str">
        <f>MID(B1041,4,1)</f>
        <v>失</v>
      </c>
      <c r="H1041" s="17" t="str">
        <f>MID(B1041,5,1)</f>
        <v>礼</v>
      </c>
      <c r="I1041" s="17" t="str">
        <f>MID(B1041,6,1)</f>
        <v/>
      </c>
      <c r="J1041" s="17" t="str">
        <f>MID(B1041,7,1)</f>
        <v/>
      </c>
      <c r="K1041" s="17" t="str">
        <f>MID(B1041,8,1)</f>
        <v/>
      </c>
      <c r="L1041" s="17" t="str">
        <f>MID(B1041,9,1)</f>
        <v/>
      </c>
      <c r="M1041" s="17" t="str">
        <f>MID(B1041,10,1)</f>
        <v/>
      </c>
      <c r="N1041" s="18" t="str">
        <f>MID(B1041,11,1)</f>
        <v/>
      </c>
    </row>
    <row r="1042" spans="1:14" ht="37.5" customHeight="1" x14ac:dyDescent="0.15">
      <c r="A1042">
        <v>4</v>
      </c>
      <c r="B1042" s="10"/>
      <c r="C1042" s="12" t="s">
        <v>832</v>
      </c>
      <c r="D1042" s="13"/>
      <c r="E1042" s="14" t="s">
        <v>4914</v>
      </c>
      <c r="F1042" s="14"/>
      <c r="G1042" s="14" t="s">
        <v>4927</v>
      </c>
      <c r="H1042" s="14" t="s">
        <v>4933</v>
      </c>
      <c r="I1042" s="14"/>
      <c r="J1042" s="14"/>
      <c r="K1042" s="14"/>
      <c r="L1042" s="14"/>
      <c r="M1042" s="14"/>
      <c r="N1042" s="15"/>
    </row>
    <row r="1043" spans="1:14" ht="37.5" customHeight="1" x14ac:dyDescent="0.15">
      <c r="A1043">
        <v>4</v>
      </c>
      <c r="B1043" s="10" t="s">
        <v>4884</v>
      </c>
      <c r="C1043" s="11" t="s">
        <v>1029</v>
      </c>
      <c r="D1043" s="16" t="str">
        <f>MID(B1043,1,1)</f>
        <v>図</v>
      </c>
      <c r="E1043" s="17" t="str">
        <f>MID(B1043,2,1)</f>
        <v>書</v>
      </c>
      <c r="F1043" s="17" t="str">
        <f>MID(B1043,3,1)</f>
        <v>館</v>
      </c>
      <c r="G1043" s="17" t="str">
        <f>MID(B1043,4,1)</f>
        <v>で</v>
      </c>
      <c r="H1043" s="17" t="str">
        <f>MID(B1043,5,1)</f>
        <v>本</v>
      </c>
      <c r="I1043" s="17" t="str">
        <f>MID(B1043,6,1)</f>
        <v>を</v>
      </c>
      <c r="J1043" s="17" t="str">
        <f>MID(B1043,7,1)</f>
        <v>借</v>
      </c>
      <c r="K1043" s="17" t="str">
        <f>MID(B1043,8,1)</f>
        <v>り</v>
      </c>
      <c r="L1043" s="17" t="str">
        <f>MID(B1043,9,1)</f>
        <v>る</v>
      </c>
      <c r="M1043" s="17" t="str">
        <f>MID(B1043,10,1)</f>
        <v/>
      </c>
      <c r="N1043" s="18" t="str">
        <f>MID(B1043,11,1)</f>
        <v/>
      </c>
    </row>
    <row r="1044" spans="1:14" ht="37.5" customHeight="1" x14ac:dyDescent="0.15">
      <c r="A1044">
        <v>4</v>
      </c>
      <c r="B1044" s="10"/>
      <c r="C1044" s="12" t="s">
        <v>2553</v>
      </c>
      <c r="D1044" s="13" t="s">
        <v>2554</v>
      </c>
      <c r="E1044" s="14" t="s">
        <v>2555</v>
      </c>
      <c r="F1044" s="14" t="s">
        <v>2556</v>
      </c>
      <c r="G1044" s="14"/>
      <c r="H1044" s="14" t="s">
        <v>4934</v>
      </c>
      <c r="I1044" s="14"/>
      <c r="J1044" s="14" t="s">
        <v>2544</v>
      </c>
      <c r="K1044" s="14"/>
      <c r="L1044" s="14"/>
      <c r="M1044" s="14"/>
      <c r="N1044" s="15"/>
    </row>
    <row r="1045" spans="1:14" ht="37.5" customHeight="1" x14ac:dyDescent="0.15">
      <c r="A1045">
        <v>4</v>
      </c>
      <c r="B1045" s="10" t="s">
        <v>852</v>
      </c>
      <c r="C1045" s="11" t="s">
        <v>1030</v>
      </c>
      <c r="D1045" s="16" t="str">
        <f>MID(B1045,1,1)</f>
        <v>三</v>
      </c>
      <c r="E1045" s="17" t="str">
        <f>MID(B1045,2,1)</f>
        <v>種</v>
      </c>
      <c r="F1045" s="17" t="str">
        <f>MID(B1045,3,1)</f>
        <v>る</v>
      </c>
      <c r="G1045" s="17" t="str">
        <f>MID(B1045,4,1)</f>
        <v>い</v>
      </c>
      <c r="H1045" s="17" t="str">
        <f>MID(B1045,5,1)</f>
        <v>の</v>
      </c>
      <c r="I1045" s="17" t="str">
        <f>MID(B1045,6,1)</f>
        <v>ア</v>
      </c>
      <c r="J1045" s="17" t="str">
        <f>MID(B1045,7,1)</f>
        <v>メ</v>
      </c>
      <c r="K1045" s="17" t="str">
        <f>MID(B1045,8,1)</f>
        <v>を</v>
      </c>
      <c r="L1045" s="17" t="str">
        <f>MID(B1045,9,1)</f>
        <v>食</v>
      </c>
      <c r="M1045" s="17" t="str">
        <f>MID(B1045,10,1)</f>
        <v>べ</v>
      </c>
      <c r="N1045" s="18" t="str">
        <f>MID(B1045,11,1)</f>
        <v>る</v>
      </c>
    </row>
    <row r="1046" spans="1:14" ht="37.5" customHeight="1" x14ac:dyDescent="0.15">
      <c r="A1046">
        <v>4</v>
      </c>
      <c r="B1046" s="10"/>
      <c r="C1046" s="12" t="s">
        <v>853</v>
      </c>
      <c r="D1046" s="13" t="s">
        <v>4902</v>
      </c>
      <c r="E1046" s="14" t="s">
        <v>4915</v>
      </c>
      <c r="F1046" s="14"/>
      <c r="G1046" s="14"/>
      <c r="H1046" s="14"/>
      <c r="I1046" s="14"/>
      <c r="J1046" s="14"/>
      <c r="K1046" s="14"/>
      <c r="L1046" s="14" t="s">
        <v>4952</v>
      </c>
      <c r="M1046" s="14"/>
      <c r="N1046" s="15"/>
    </row>
    <row r="1047" spans="1:14" ht="37.5" customHeight="1" x14ac:dyDescent="0.15">
      <c r="A1047">
        <v>4</v>
      </c>
      <c r="B1047" s="10" t="s">
        <v>850</v>
      </c>
      <c r="C1047" s="11" t="s">
        <v>1810</v>
      </c>
      <c r="D1047" s="16" t="str">
        <f>MID(B1047,1,1)</f>
        <v>運</v>
      </c>
      <c r="E1047" s="17" t="str">
        <f>MID(B1047,2,1)</f>
        <v>動</v>
      </c>
      <c r="F1047" s="17" t="str">
        <f>MID(B1047,3,1)</f>
        <v>場</v>
      </c>
      <c r="G1047" s="17" t="str">
        <f>MID(B1047,4,1)</f>
        <v>を</v>
      </c>
      <c r="H1047" s="17" t="str">
        <f>MID(B1047,5,1)</f>
        <v>一</v>
      </c>
      <c r="I1047" s="17" t="str">
        <f>MID(B1047,6,1)</f>
        <v>周</v>
      </c>
      <c r="J1047" s="17" t="str">
        <f>MID(B1047,7,1)</f>
        <v>す</v>
      </c>
      <c r="K1047" s="17" t="str">
        <f>MID(B1047,8,1)</f>
        <v>る</v>
      </c>
      <c r="L1047" s="17" t="str">
        <f>MID(B1047,9,1)</f>
        <v/>
      </c>
      <c r="M1047" s="17" t="str">
        <f>MID(B1047,10,1)</f>
        <v/>
      </c>
      <c r="N1047" s="18" t="str">
        <f>MID(B1047,11,1)</f>
        <v/>
      </c>
    </row>
    <row r="1048" spans="1:14" ht="37.5" customHeight="1" x14ac:dyDescent="0.15">
      <c r="A1048">
        <v>4</v>
      </c>
      <c r="B1048" s="10"/>
      <c r="C1048" s="12" t="s">
        <v>851</v>
      </c>
      <c r="D1048" s="13" t="s">
        <v>4903</v>
      </c>
      <c r="E1048" s="14" t="s">
        <v>4916</v>
      </c>
      <c r="F1048" s="14" t="s">
        <v>710</v>
      </c>
      <c r="G1048" s="14"/>
      <c r="H1048" s="14" t="s">
        <v>4935</v>
      </c>
      <c r="I1048" s="14" t="s">
        <v>2734</v>
      </c>
      <c r="J1048" s="14"/>
      <c r="K1048" s="14"/>
      <c r="L1048" s="14"/>
      <c r="M1048" s="14"/>
      <c r="N1048" s="15"/>
    </row>
    <row r="1049" spans="1:14" ht="37.5" customHeight="1" x14ac:dyDescent="0.15">
      <c r="A1049">
        <v>4</v>
      </c>
      <c r="B1049" s="10" t="s">
        <v>708</v>
      </c>
      <c r="C1049" s="11" t="s">
        <v>1031</v>
      </c>
      <c r="D1049" s="16" t="str">
        <f>MID(B1049,1,1)</f>
        <v>た</v>
      </c>
      <c r="E1049" s="17" t="str">
        <f>MID(B1049,2,1)</f>
        <v>ん</v>
      </c>
      <c r="F1049" s="17" t="str">
        <f>MID(B1049,3,1)</f>
        <v>生</v>
      </c>
      <c r="G1049" s="17" t="str">
        <f>MID(B1049,4,1)</f>
        <v>日</v>
      </c>
      <c r="H1049" s="17" t="str">
        <f>MID(B1049,5,1)</f>
        <v>を</v>
      </c>
      <c r="I1049" s="17" t="str">
        <f>MID(B1049,6,1)</f>
        <v>お</v>
      </c>
      <c r="J1049" s="17" t="str">
        <f>MID(B1049,7,1)</f>
        <v>祝</v>
      </c>
      <c r="K1049" s="17" t="str">
        <f>MID(B1049,8,1)</f>
        <v>い</v>
      </c>
      <c r="L1049" s="17" t="str">
        <f>MID(B1049,9,1)</f>
        <v>す</v>
      </c>
      <c r="M1049" s="17" t="str">
        <f>MID(B1049,10,1)</f>
        <v>る</v>
      </c>
      <c r="N1049" s="18" t="str">
        <f>MID(B1049,11,1)</f>
        <v/>
      </c>
    </row>
    <row r="1050" spans="1:14" ht="37.5" customHeight="1" x14ac:dyDescent="0.15">
      <c r="A1050">
        <v>4</v>
      </c>
      <c r="B1050" s="10"/>
      <c r="C1050" s="12" t="s">
        <v>709</v>
      </c>
      <c r="D1050" s="13"/>
      <c r="E1050" s="14"/>
      <c r="F1050" s="14" t="s">
        <v>4865</v>
      </c>
      <c r="G1050" s="14" t="s">
        <v>122</v>
      </c>
      <c r="H1050" s="14"/>
      <c r="I1050" s="14"/>
      <c r="J1050" s="14" t="s">
        <v>4946</v>
      </c>
      <c r="K1050" s="14"/>
      <c r="L1050" s="14"/>
      <c r="M1050" s="14"/>
      <c r="N1050" s="15"/>
    </row>
    <row r="1051" spans="1:14" ht="37.5" customHeight="1" x14ac:dyDescent="0.15">
      <c r="A1051">
        <v>4</v>
      </c>
      <c r="B1051" s="10" t="s">
        <v>2674</v>
      </c>
      <c r="C1051" s="11" t="s">
        <v>1616</v>
      </c>
      <c r="D1051" s="16" t="str">
        <f>MID(B1051,1,1)</f>
        <v>せ</v>
      </c>
      <c r="E1051" s="17" t="str">
        <f>MID(B1051,2,1)</f>
        <v>の</v>
      </c>
      <c r="F1051" s="17" t="str">
        <f>MID(B1051,3,1)</f>
        <v>順</v>
      </c>
      <c r="G1051" s="17" t="str">
        <f>MID(B1051,4,1)</f>
        <v>番</v>
      </c>
      <c r="H1051" s="17" t="str">
        <f>MID(B1051,5,1)</f>
        <v>に</v>
      </c>
      <c r="I1051" s="17" t="str">
        <f>MID(B1051,6,1)</f>
        <v>な</v>
      </c>
      <c r="J1051" s="17" t="str">
        <f>MID(B1051,7,1)</f>
        <v>ら</v>
      </c>
      <c r="K1051" s="17" t="str">
        <f>MID(B1051,8,1)</f>
        <v>ぶ</v>
      </c>
      <c r="L1051" s="17" t="str">
        <f>MID(B1051,9,1)</f>
        <v/>
      </c>
      <c r="M1051" s="17" t="str">
        <f>MID(B1051,10,1)</f>
        <v/>
      </c>
      <c r="N1051" s="18" t="str">
        <f>MID(B1051,11,1)</f>
        <v/>
      </c>
    </row>
    <row r="1052" spans="1:14" ht="37.5" customHeight="1" x14ac:dyDescent="0.15">
      <c r="A1052">
        <v>4</v>
      </c>
      <c r="B1052" s="10"/>
      <c r="C1052" s="12" t="s">
        <v>831</v>
      </c>
      <c r="D1052" s="13"/>
      <c r="E1052" s="14"/>
      <c r="F1052" s="14" t="s">
        <v>4920</v>
      </c>
      <c r="G1052" s="14" t="s">
        <v>2675</v>
      </c>
      <c r="H1052" s="14"/>
      <c r="I1052" s="14"/>
      <c r="J1052" s="14"/>
      <c r="K1052" s="14"/>
      <c r="L1052" s="14"/>
      <c r="M1052" s="14"/>
      <c r="N1052" s="15"/>
    </row>
    <row r="1053" spans="1:14" ht="37.5" customHeight="1" x14ac:dyDescent="0.15">
      <c r="A1053">
        <v>4</v>
      </c>
      <c r="B1053" s="10" t="s">
        <v>829</v>
      </c>
      <c r="C1053" s="11" t="s">
        <v>1032</v>
      </c>
      <c r="D1053" s="16" t="str">
        <f>MID(B1053,1,1)</f>
        <v>さ</v>
      </c>
      <c r="E1053" s="17" t="str">
        <f>MID(B1053,2,1)</f>
        <v>い</v>
      </c>
      <c r="F1053" s="17" t="str">
        <f>MID(B1053,3,1)</f>
        <v>初</v>
      </c>
      <c r="G1053" s="17" t="str">
        <f>MID(B1053,4,1)</f>
        <v>か</v>
      </c>
      <c r="H1053" s="17" t="str">
        <f>MID(B1053,5,1)</f>
        <v>ら</v>
      </c>
      <c r="I1053" s="17" t="str">
        <f>MID(B1053,6,1)</f>
        <v>や</v>
      </c>
      <c r="J1053" s="17" t="str">
        <f>MID(B1053,7,1)</f>
        <v>り</v>
      </c>
      <c r="K1053" s="17" t="str">
        <f>MID(B1053,8,1)</f>
        <v>直</v>
      </c>
      <c r="L1053" s="17" t="str">
        <f>MID(B1053,9,1)</f>
        <v>す</v>
      </c>
      <c r="M1053" s="17" t="str">
        <f>MID(B1053,10,1)</f>
        <v/>
      </c>
      <c r="N1053" s="18" t="str">
        <f>MID(B1053,11,1)</f>
        <v/>
      </c>
    </row>
    <row r="1054" spans="1:14" ht="37.5" customHeight="1" x14ac:dyDescent="0.15">
      <c r="A1054">
        <v>4</v>
      </c>
      <c r="B1054" s="10"/>
      <c r="C1054" s="12" t="s">
        <v>830</v>
      </c>
      <c r="D1054" s="13"/>
      <c r="E1054" s="14"/>
      <c r="F1054" s="14" t="s">
        <v>2877</v>
      </c>
      <c r="G1054" s="14"/>
      <c r="H1054" s="14"/>
      <c r="I1054" s="14"/>
      <c r="J1054" s="14"/>
      <c r="K1054" s="14" t="s">
        <v>235</v>
      </c>
      <c r="L1054" s="14"/>
      <c r="M1054" s="14"/>
      <c r="N1054" s="15"/>
    </row>
    <row r="1055" spans="1:14" ht="37.5" customHeight="1" x14ac:dyDescent="0.15">
      <c r="A1055">
        <v>4</v>
      </c>
      <c r="B1055" s="10" t="s">
        <v>2537</v>
      </c>
      <c r="C1055" s="11" t="s">
        <v>1033</v>
      </c>
      <c r="D1055" s="16" t="str">
        <f>MID(B1055,1,1)</f>
        <v>秋</v>
      </c>
      <c r="E1055" s="17" t="str">
        <f>MID(B1055,2,1)</f>
        <v>は</v>
      </c>
      <c r="F1055" s="17" t="str">
        <f>MID(B1055,3,1)</f>
        <v>松</v>
      </c>
      <c r="G1055" s="17" t="str">
        <f>MID(B1055,4,1)</f>
        <v>た</v>
      </c>
      <c r="H1055" s="17" t="str">
        <f>MID(B1055,5,1)</f>
        <v>け</v>
      </c>
      <c r="I1055" s="17" t="str">
        <f>MID(B1055,6,1)</f>
        <v>が</v>
      </c>
      <c r="J1055" s="17" t="str">
        <f>MID(B1055,7,1)</f>
        <v>出</v>
      </c>
      <c r="K1055" s="17" t="str">
        <f>MID(B1055,8,1)</f>
        <v>て</v>
      </c>
      <c r="L1055" s="17" t="str">
        <f>MID(B1055,9,1)</f>
        <v>く</v>
      </c>
      <c r="M1055" s="17" t="str">
        <f>MID(B1055,10,1)</f>
        <v>る</v>
      </c>
      <c r="N1055" s="18" t="str">
        <f>MID(B1055,11,1)</f>
        <v/>
      </c>
    </row>
    <row r="1056" spans="1:14" ht="37.5" customHeight="1" x14ac:dyDescent="0.15">
      <c r="A1056">
        <v>4</v>
      </c>
      <c r="B1056" s="10"/>
      <c r="C1056" s="12" t="s">
        <v>2538</v>
      </c>
      <c r="D1056" s="13" t="s">
        <v>4839</v>
      </c>
      <c r="E1056" s="14"/>
      <c r="F1056" s="14" t="s">
        <v>2222</v>
      </c>
      <c r="G1056" s="14"/>
      <c r="H1056" s="14"/>
      <c r="I1056" s="14"/>
      <c r="J1056" s="14" t="s">
        <v>685</v>
      </c>
      <c r="K1056" s="14"/>
      <c r="L1056" s="14"/>
      <c r="M1056" s="14"/>
      <c r="N1056" s="15"/>
    </row>
    <row r="1057" spans="1:14" ht="37.5" customHeight="1" x14ac:dyDescent="0.15">
      <c r="A1057">
        <v>4</v>
      </c>
      <c r="B1057" s="10" t="s">
        <v>4885</v>
      </c>
      <c r="C1057" s="11" t="s">
        <v>1034</v>
      </c>
      <c r="D1057" s="16" t="str">
        <f>MID(B1057,1,1)</f>
        <v>面</v>
      </c>
      <c r="E1057" s="17" t="str">
        <f>MID(B1057,2,1)</f>
        <v>白</v>
      </c>
      <c r="F1057" s="17" t="str">
        <f>MID(B1057,3,1)</f>
        <v>い</v>
      </c>
      <c r="G1057" s="17" t="str">
        <f>MID(B1057,4,1)</f>
        <v>話</v>
      </c>
      <c r="H1057" s="17" t="str">
        <f>MID(B1057,5,1)</f>
        <v>を</v>
      </c>
      <c r="I1057" s="17" t="str">
        <f>MID(B1057,6,1)</f>
        <v>聞</v>
      </c>
      <c r="J1057" s="17" t="str">
        <f>MID(B1057,7,1)</f>
        <v>い</v>
      </c>
      <c r="K1057" s="17" t="str">
        <f>MID(B1057,8,1)</f>
        <v>て</v>
      </c>
      <c r="L1057" s="17" t="str">
        <f>MID(B1057,9,1)</f>
        <v>笑</v>
      </c>
      <c r="M1057" s="17" t="str">
        <f>MID(B1057,10,1)</f>
        <v>う</v>
      </c>
      <c r="N1057" s="18" t="str">
        <f>MID(B1057,11,1)</f>
        <v/>
      </c>
    </row>
    <row r="1058" spans="1:14" ht="37.5" customHeight="1" x14ac:dyDescent="0.15">
      <c r="A1058">
        <v>4</v>
      </c>
      <c r="B1058" s="10"/>
      <c r="C1058" s="12" t="s">
        <v>2620</v>
      </c>
      <c r="D1058" s="13" t="s">
        <v>4904</v>
      </c>
      <c r="E1058" s="14" t="s">
        <v>4917</v>
      </c>
      <c r="F1058" s="14"/>
      <c r="G1058" s="14" t="s">
        <v>4928</v>
      </c>
      <c r="H1058" s="14"/>
      <c r="I1058" s="14" t="s">
        <v>2545</v>
      </c>
      <c r="J1058" s="14"/>
      <c r="K1058" s="14"/>
      <c r="L1058" s="14" t="s">
        <v>2621</v>
      </c>
      <c r="M1058" s="14"/>
      <c r="N1058" s="15"/>
    </row>
    <row r="1059" spans="1:14" ht="37.5" customHeight="1" x14ac:dyDescent="0.15">
      <c r="A1059">
        <v>4</v>
      </c>
      <c r="B1059" s="10" t="s">
        <v>2182</v>
      </c>
      <c r="C1059" s="11" t="s">
        <v>1035</v>
      </c>
      <c r="D1059" s="16" t="str">
        <f>MID(B1059,1,1)</f>
        <v>声</v>
      </c>
      <c r="E1059" s="17" t="str">
        <f>MID(B1059,2,1)</f>
        <v>を</v>
      </c>
      <c r="F1059" s="17" t="str">
        <f>MID(B1059,3,1)</f>
        <v>合</v>
      </c>
      <c r="G1059" s="17" t="str">
        <f>MID(B1059,4,1)</f>
        <v>わ</v>
      </c>
      <c r="H1059" s="17" t="str">
        <f>MID(B1059,5,1)</f>
        <v>せ</v>
      </c>
      <c r="I1059" s="17" t="str">
        <f>MID(B1059,6,1)</f>
        <v>て</v>
      </c>
      <c r="J1059" s="17" t="str">
        <f>MID(B1059,7,1)</f>
        <v>合</v>
      </c>
      <c r="K1059" s="17" t="str">
        <f>MID(B1059,8,1)</f>
        <v>唱</v>
      </c>
      <c r="L1059" s="17" t="str">
        <f>MID(B1059,9,1)</f>
        <v>す</v>
      </c>
      <c r="M1059" s="17" t="str">
        <f>MID(B1059,10,1)</f>
        <v>る</v>
      </c>
      <c r="N1059" s="18" t="str">
        <f>MID(B1059,11,1)</f>
        <v/>
      </c>
    </row>
    <row r="1060" spans="1:14" ht="37.5" customHeight="1" x14ac:dyDescent="0.15">
      <c r="A1060">
        <v>4</v>
      </c>
      <c r="B1060" s="10"/>
      <c r="C1060" s="12" t="s">
        <v>2181</v>
      </c>
      <c r="D1060" s="13" t="s">
        <v>4905</v>
      </c>
      <c r="E1060" s="14"/>
      <c r="F1060" s="14" t="s">
        <v>2560</v>
      </c>
      <c r="G1060" s="14"/>
      <c r="H1060" s="14"/>
      <c r="I1060" s="14"/>
      <c r="J1060" s="14" t="s">
        <v>983</v>
      </c>
      <c r="K1060" s="14" t="s">
        <v>4868</v>
      </c>
      <c r="L1060" s="14"/>
      <c r="M1060" s="14"/>
      <c r="N1060" s="15"/>
    </row>
    <row r="1061" spans="1:14" ht="37.5" customHeight="1" x14ac:dyDescent="0.15">
      <c r="A1061">
        <v>4</v>
      </c>
      <c r="B1061" s="10" t="s">
        <v>2577</v>
      </c>
      <c r="C1061" s="11" t="s">
        <v>1036</v>
      </c>
      <c r="D1061" s="16" t="str">
        <f>MID(B1061,1,1)</f>
        <v>一</v>
      </c>
      <c r="E1061" s="17" t="str">
        <f>MID(B1061,2,1)</f>
        <v>年</v>
      </c>
      <c r="F1061" s="17" t="str">
        <f>MID(B1061,3,1)</f>
        <v>生</v>
      </c>
      <c r="G1061" s="17" t="str">
        <f>MID(B1061,4,1)</f>
        <v>の</v>
      </c>
      <c r="H1061" s="17" t="str">
        <f>MID(B1061,5,1)</f>
        <v>世</v>
      </c>
      <c r="I1061" s="17" t="str">
        <f>MID(B1061,6,1)</f>
        <v>話</v>
      </c>
      <c r="J1061" s="17" t="str">
        <f>MID(B1061,7,1)</f>
        <v>を</v>
      </c>
      <c r="K1061" s="17" t="str">
        <f>MID(B1061,8,1)</f>
        <v>焼</v>
      </c>
      <c r="L1061" s="17" t="str">
        <f>MID(B1061,9,1)</f>
        <v>く</v>
      </c>
      <c r="M1061" s="17" t="str">
        <f>MID(B1061,10,1)</f>
        <v/>
      </c>
      <c r="N1061" s="18" t="str">
        <f>MID(B1061,11,1)</f>
        <v/>
      </c>
    </row>
    <row r="1062" spans="1:14" ht="37.5" customHeight="1" x14ac:dyDescent="0.15">
      <c r="A1062">
        <v>4</v>
      </c>
      <c r="B1062" s="10"/>
      <c r="C1062" s="12" t="s">
        <v>2576</v>
      </c>
      <c r="D1062" s="13" t="s">
        <v>112</v>
      </c>
      <c r="E1062" s="14" t="s">
        <v>2578</v>
      </c>
      <c r="F1062" s="14" t="s">
        <v>4838</v>
      </c>
      <c r="G1062" s="14"/>
      <c r="H1062" s="14" t="s">
        <v>4936</v>
      </c>
      <c r="I1062" s="14" t="s">
        <v>4941</v>
      </c>
      <c r="J1062" s="14"/>
      <c r="K1062" s="14" t="s">
        <v>4836</v>
      </c>
      <c r="L1062" s="14"/>
      <c r="M1062" s="14"/>
      <c r="N1062" s="15"/>
    </row>
    <row r="1063" spans="1:14" ht="37.5" customHeight="1" x14ac:dyDescent="0.15">
      <c r="A1063">
        <v>5</v>
      </c>
      <c r="B1063" s="10" t="s">
        <v>4886</v>
      </c>
      <c r="C1063" s="11" t="s">
        <v>1037</v>
      </c>
      <c r="D1063" s="16" t="str">
        <f>MID(B1063,1,1)</f>
        <v>象</v>
      </c>
      <c r="E1063" s="17" t="str">
        <f>MID(B1063,2,1)</f>
        <v>は</v>
      </c>
      <c r="F1063" s="17" t="str">
        <f>MID(B1063,3,1)</f>
        <v>鼻</v>
      </c>
      <c r="G1063" s="17" t="str">
        <f>MID(B1063,4,1)</f>
        <v>が</v>
      </c>
      <c r="H1063" s="17" t="str">
        <f>MID(B1063,5,1)</f>
        <v>長</v>
      </c>
      <c r="I1063" s="17" t="str">
        <f>MID(B1063,6,1)</f>
        <v>い</v>
      </c>
      <c r="J1063" s="17" t="str">
        <f>MID(B1063,7,1)</f>
        <v>動</v>
      </c>
      <c r="K1063" s="17" t="str">
        <f>MID(B1063,8,1)</f>
        <v>物</v>
      </c>
      <c r="L1063" s="17" t="str">
        <f>MID(B1063,9,1)</f>
        <v>で</v>
      </c>
      <c r="M1063" s="17" t="str">
        <f>MID(B1063,10,1)</f>
        <v>す</v>
      </c>
      <c r="N1063" s="18" t="str">
        <f>MID(B1063,11,1)</f>
        <v/>
      </c>
    </row>
    <row r="1064" spans="1:14" ht="37.5" customHeight="1" x14ac:dyDescent="0.15">
      <c r="A1064">
        <v>5</v>
      </c>
      <c r="B1064" s="10"/>
      <c r="C1064" s="12" t="s">
        <v>841</v>
      </c>
      <c r="D1064" s="13" t="s">
        <v>4906</v>
      </c>
      <c r="E1064" s="14"/>
      <c r="F1064" s="14" t="s">
        <v>4921</v>
      </c>
      <c r="G1064" s="14"/>
      <c r="H1064" s="14" t="s">
        <v>2644</v>
      </c>
      <c r="I1064" s="14"/>
      <c r="J1064" s="14" t="s">
        <v>2645</v>
      </c>
      <c r="K1064" s="14" t="s">
        <v>2646</v>
      </c>
      <c r="L1064" s="14"/>
      <c r="M1064" s="14"/>
      <c r="N1064" s="15"/>
    </row>
    <row r="1065" spans="1:14" ht="37.5" customHeight="1" x14ac:dyDescent="0.15">
      <c r="A1065">
        <v>4</v>
      </c>
      <c r="B1065" s="10" t="s">
        <v>4953</v>
      </c>
      <c r="C1065" s="11" t="s">
        <v>2507</v>
      </c>
      <c r="D1065" s="16" t="str">
        <f>MID(B1065,1,1)</f>
        <v>足</v>
      </c>
      <c r="E1065" s="17" t="str">
        <f>MID(B1065,2,1)</f>
        <v>元</v>
      </c>
      <c r="F1065" s="17" t="str">
        <f>MID(B1065,3,1)</f>
        <v>を</v>
      </c>
      <c r="G1065" s="17" t="str">
        <f>MID(B1065,4,1)</f>
        <v>明</v>
      </c>
      <c r="H1065" s="17" t="str">
        <f>MID(B1065,5,1)</f>
        <v>か</v>
      </c>
      <c r="I1065" s="17" t="str">
        <f>MID(B1065,6,1)</f>
        <v>り</v>
      </c>
      <c r="J1065" s="17" t="str">
        <f>MID(B1065,7,1)</f>
        <v>で</v>
      </c>
      <c r="K1065" s="17" t="str">
        <f>MID(B1065,8,1)</f>
        <v>照</v>
      </c>
      <c r="L1065" s="17" t="str">
        <f>MID(B1065,9,1)</f>
        <v>ら</v>
      </c>
      <c r="M1065" s="17" t="str">
        <f>MID(B1065,10,1)</f>
        <v>す</v>
      </c>
      <c r="N1065" s="18" t="str">
        <f>MID(B1065,11,1)</f>
        <v/>
      </c>
    </row>
    <row r="1066" spans="1:14" ht="37.5" customHeight="1" x14ac:dyDescent="0.15">
      <c r="A1066">
        <v>4</v>
      </c>
      <c r="B1066" s="10"/>
      <c r="C1066" s="12" t="s">
        <v>3179</v>
      </c>
      <c r="D1066" s="13" t="s">
        <v>2651</v>
      </c>
      <c r="E1066" s="14" t="s">
        <v>2652</v>
      </c>
      <c r="F1066" s="14"/>
      <c r="G1066" s="14" t="s">
        <v>2653</v>
      </c>
      <c r="H1066" s="14"/>
      <c r="I1066" s="14"/>
      <c r="J1066" s="14"/>
      <c r="K1066" s="14" t="s">
        <v>4992</v>
      </c>
      <c r="L1066" s="14"/>
      <c r="M1066" s="14"/>
      <c r="N1066" s="15"/>
    </row>
    <row r="1067" spans="1:14" ht="37.5" customHeight="1" x14ac:dyDescent="0.15">
      <c r="A1067">
        <v>5</v>
      </c>
      <c r="B1067" s="10" t="s">
        <v>4954</v>
      </c>
      <c r="C1067" s="11" t="s">
        <v>2508</v>
      </c>
      <c r="D1067" s="16" t="str">
        <f>MID(B1067,1,1)</f>
        <v>発</v>
      </c>
      <c r="E1067" s="17" t="str">
        <f>MID(B1067,2,1)</f>
        <v>表</v>
      </c>
      <c r="F1067" s="17" t="str">
        <f>MID(B1067,3,1)</f>
        <v>会</v>
      </c>
      <c r="G1067" s="17" t="str">
        <f>MID(B1067,4,1)</f>
        <v>で</v>
      </c>
      <c r="H1067" s="17" t="str">
        <f>MID(B1067,5,1)</f>
        <v>金</v>
      </c>
      <c r="I1067" s="17" t="str">
        <f>MID(B1067,6,1)</f>
        <v>賞</v>
      </c>
      <c r="J1067" s="17" t="str">
        <f>MID(B1067,7,1)</f>
        <v>を</v>
      </c>
      <c r="K1067" s="17" t="str">
        <f>MID(B1067,8,1)</f>
        <v>と</v>
      </c>
      <c r="L1067" s="17" t="str">
        <f>MID(B1067,9,1)</f>
        <v>る</v>
      </c>
      <c r="M1067" s="17" t="str">
        <f>MID(B1067,10,1)</f>
        <v/>
      </c>
      <c r="N1067" s="18" t="str">
        <f>MID(B1067,11,1)</f>
        <v/>
      </c>
    </row>
    <row r="1068" spans="1:14" ht="37.5" customHeight="1" x14ac:dyDescent="0.15">
      <c r="A1068">
        <v>5</v>
      </c>
      <c r="B1068" s="10"/>
      <c r="C1068" s="12" t="s">
        <v>3180</v>
      </c>
      <c r="D1068" s="13" t="s">
        <v>2697</v>
      </c>
      <c r="E1068" s="14" t="s">
        <v>2698</v>
      </c>
      <c r="F1068" s="14" t="s">
        <v>517</v>
      </c>
      <c r="G1068" s="14"/>
      <c r="H1068" s="14" t="s">
        <v>823</v>
      </c>
      <c r="I1068" s="14" t="s">
        <v>3077</v>
      </c>
      <c r="J1068" s="14"/>
      <c r="K1068" s="14"/>
      <c r="L1068" s="14"/>
      <c r="M1068" s="14"/>
      <c r="N1068" s="15"/>
    </row>
    <row r="1069" spans="1:14" ht="37.5" customHeight="1" x14ac:dyDescent="0.15">
      <c r="A1069">
        <v>4</v>
      </c>
      <c r="B1069" s="10" t="s">
        <v>595</v>
      </c>
      <c r="C1069" s="11" t="s">
        <v>2509</v>
      </c>
      <c r="D1069" s="16" t="str">
        <f>MID(B1069,1,1)</f>
        <v>そ</v>
      </c>
      <c r="E1069" s="17" t="str">
        <f>MID(B1069,2,1)</f>
        <v>う</v>
      </c>
      <c r="F1069" s="17" t="str">
        <f>MID(B1069,3,1)</f>
        <v>理</v>
      </c>
      <c r="G1069" s="17" t="str">
        <f>MID(B1069,4,1)</f>
        <v>大</v>
      </c>
      <c r="H1069" s="17" t="str">
        <f>MID(B1069,5,1)</f>
        <v>臣</v>
      </c>
      <c r="I1069" s="17" t="str">
        <f>MID(B1069,6,1)</f>
        <v>に</v>
      </c>
      <c r="J1069" s="17" t="str">
        <f>MID(B1069,7,1)</f>
        <v>な</v>
      </c>
      <c r="K1069" s="17" t="str">
        <f>MID(B1069,8,1)</f>
        <v>る</v>
      </c>
      <c r="L1069" s="17" t="str">
        <f>MID(B1069,9,1)</f>
        <v/>
      </c>
      <c r="M1069" s="17" t="str">
        <f>MID(B1069,10,1)</f>
        <v/>
      </c>
      <c r="N1069" s="18" t="str">
        <f>MID(B1069,11,1)</f>
        <v/>
      </c>
    </row>
    <row r="1070" spans="1:14" ht="37.5" customHeight="1" x14ac:dyDescent="0.15">
      <c r="A1070">
        <v>4</v>
      </c>
      <c r="B1070" s="10"/>
      <c r="C1070" s="12" t="s">
        <v>3181</v>
      </c>
      <c r="D1070" s="13"/>
      <c r="E1070" s="14"/>
      <c r="F1070" s="14" t="s">
        <v>2687</v>
      </c>
      <c r="G1070" s="14" t="s">
        <v>4862</v>
      </c>
      <c r="H1070" s="14" t="s">
        <v>5001</v>
      </c>
      <c r="I1070" s="14"/>
      <c r="J1070" s="14"/>
      <c r="K1070" s="14"/>
      <c r="L1070" s="14"/>
      <c r="M1070" s="14"/>
      <c r="N1070" s="15"/>
    </row>
    <row r="1071" spans="1:14" ht="37.5" customHeight="1" x14ac:dyDescent="0.15">
      <c r="A1071">
        <v>4</v>
      </c>
      <c r="B1071" s="10" t="s">
        <v>899</v>
      </c>
      <c r="C1071" s="11" t="s">
        <v>2510</v>
      </c>
      <c r="D1071" s="16" t="str">
        <f>MID(B1071,1,1)</f>
        <v>赤</v>
      </c>
      <c r="E1071" s="17" t="str">
        <f>MID(B1071,2,1)</f>
        <v>信</v>
      </c>
      <c r="F1071" s="17" t="str">
        <f>MID(B1071,3,1)</f>
        <v>号</v>
      </c>
      <c r="G1071" s="17" t="str">
        <f>MID(B1071,4,1)</f>
        <v>で</v>
      </c>
      <c r="H1071" s="17" t="str">
        <f>MID(B1071,5,1)</f>
        <v>止</v>
      </c>
      <c r="I1071" s="17" t="str">
        <f>MID(B1071,6,1)</f>
        <v>ま</v>
      </c>
      <c r="J1071" s="17" t="str">
        <f>MID(B1071,7,1)</f>
        <v>る</v>
      </c>
      <c r="K1071" s="17" t="str">
        <f>MID(B1071,8,1)</f>
        <v/>
      </c>
      <c r="L1071" s="17" t="str">
        <f>MID(B1071,9,1)</f>
        <v/>
      </c>
      <c r="M1071" s="17" t="str">
        <f>MID(B1071,10,1)</f>
        <v/>
      </c>
      <c r="N1071" s="18" t="str">
        <f>MID(B1071,11,1)</f>
        <v/>
      </c>
    </row>
    <row r="1072" spans="1:14" ht="37.5" customHeight="1" x14ac:dyDescent="0.15">
      <c r="A1072">
        <v>4</v>
      </c>
      <c r="B1072" s="10"/>
      <c r="C1072" s="12" t="s">
        <v>3182</v>
      </c>
      <c r="D1072" s="13" t="s">
        <v>4966</v>
      </c>
      <c r="E1072" s="14" t="s">
        <v>4983</v>
      </c>
      <c r="F1072" s="14" t="s">
        <v>748</v>
      </c>
      <c r="G1072" s="14"/>
      <c r="H1072" s="14" t="s">
        <v>317</v>
      </c>
      <c r="I1072" s="14"/>
      <c r="J1072" s="14"/>
      <c r="K1072" s="14"/>
      <c r="L1072" s="14"/>
      <c r="M1072" s="14"/>
      <c r="N1072" s="15"/>
    </row>
    <row r="1073" spans="1:14" ht="37.5" customHeight="1" x14ac:dyDescent="0.15">
      <c r="A1073">
        <v>4</v>
      </c>
      <c r="B1073" s="10" t="s">
        <v>4955</v>
      </c>
      <c r="C1073" s="11" t="s">
        <v>2511</v>
      </c>
      <c r="D1073" s="16" t="str">
        <f>MID(B1073,1,1)</f>
        <v>2</v>
      </c>
      <c r="E1073" s="17" t="str">
        <f>MID(B1073,2,1)</f>
        <v>0</v>
      </c>
      <c r="F1073" s="17" t="str">
        <f>MID(B1073,3,1)</f>
        <v>さ</v>
      </c>
      <c r="G1073" s="17" t="str">
        <f>MID(B1073,4,1)</f>
        <v>い</v>
      </c>
      <c r="H1073" s="17" t="str">
        <f>MID(B1073,5,1)</f>
        <v>は</v>
      </c>
      <c r="I1073" s="17" t="str">
        <f>MID(B1073,6,1)</f>
        <v>成</v>
      </c>
      <c r="J1073" s="17" t="str">
        <f>MID(B1073,7,1)</f>
        <v>人</v>
      </c>
      <c r="K1073" s="17" t="str">
        <f>MID(B1073,8,1)</f>
        <v>式</v>
      </c>
      <c r="L1073" s="17" t="str">
        <f>MID(B1073,9,1)</f>
        <v/>
      </c>
      <c r="M1073" s="17" t="str">
        <f>MID(B1073,10,1)</f>
        <v/>
      </c>
      <c r="N1073" s="18" t="str">
        <f>MID(B1073,11,1)</f>
        <v/>
      </c>
    </row>
    <row r="1074" spans="1:14" ht="37.5" customHeight="1" x14ac:dyDescent="0.15">
      <c r="A1074">
        <v>4</v>
      </c>
      <c r="B1074" s="10"/>
      <c r="C1074" s="12" t="s">
        <v>3183</v>
      </c>
      <c r="D1074" s="13"/>
      <c r="E1074" s="14"/>
      <c r="F1074" s="14"/>
      <c r="G1074" s="14"/>
      <c r="H1074" s="14"/>
      <c r="I1074" s="14" t="s">
        <v>2704</v>
      </c>
      <c r="J1074" s="14" t="s">
        <v>2677</v>
      </c>
      <c r="K1074" s="14" t="s">
        <v>5017</v>
      </c>
      <c r="L1074" s="14"/>
      <c r="M1074" s="14"/>
      <c r="N1074" s="15"/>
    </row>
    <row r="1075" spans="1:14" ht="37.5" customHeight="1" x14ac:dyDescent="0.15">
      <c r="A1075">
        <v>4</v>
      </c>
      <c r="B1075" s="10" t="s">
        <v>864</v>
      </c>
      <c r="C1075" s="11" t="s">
        <v>2512</v>
      </c>
      <c r="D1075" s="16" t="str">
        <f>MID(B1075,1,1)</f>
        <v>ふ</v>
      </c>
      <c r="E1075" s="17" t="str">
        <f>MID(B1075,2,1)</f>
        <v>る</v>
      </c>
      <c r="F1075" s="17" t="str">
        <f>MID(B1075,3,1)</f>
        <v>里</v>
      </c>
      <c r="G1075" s="17" t="str">
        <f>MID(B1075,4,1)</f>
        <v>へ</v>
      </c>
      <c r="H1075" s="17" t="str">
        <f>MID(B1075,5,1)</f>
        <v>の</v>
      </c>
      <c r="I1075" s="17" t="str">
        <f>MID(B1075,6,1)</f>
        <v>帰</v>
      </c>
      <c r="J1075" s="17" t="str">
        <f>MID(B1075,7,1)</f>
        <v>省</v>
      </c>
      <c r="K1075" s="17" t="str">
        <f>MID(B1075,8,1)</f>
        <v>ラ</v>
      </c>
      <c r="L1075" s="17" t="str">
        <f>MID(B1075,9,1)</f>
        <v>ッ</v>
      </c>
      <c r="M1075" s="17" t="str">
        <f>MID(B1075,10,1)</f>
        <v>シ</v>
      </c>
      <c r="N1075" s="18" t="str">
        <f>MID(B1075,11,1)</f>
        <v>ュ</v>
      </c>
    </row>
    <row r="1076" spans="1:14" ht="37.5" customHeight="1" x14ac:dyDescent="0.15">
      <c r="A1076">
        <v>4</v>
      </c>
      <c r="B1076" s="10"/>
      <c r="C1076" s="12" t="s">
        <v>3184</v>
      </c>
      <c r="D1076" s="13"/>
      <c r="E1076" s="14"/>
      <c r="F1076" s="14" t="s">
        <v>863</v>
      </c>
      <c r="G1076" s="14"/>
      <c r="H1076" s="14"/>
      <c r="I1076" s="14" t="s">
        <v>2545</v>
      </c>
      <c r="J1076" s="14" t="s">
        <v>124</v>
      </c>
      <c r="K1076" s="14"/>
      <c r="L1076" s="14"/>
      <c r="M1076" s="14"/>
      <c r="N1076" s="15"/>
    </row>
    <row r="1077" spans="1:14" ht="37.5" customHeight="1" x14ac:dyDescent="0.15">
      <c r="A1077">
        <v>4</v>
      </c>
      <c r="B1077" s="10" t="s">
        <v>822</v>
      </c>
      <c r="C1077" s="11" t="s">
        <v>2513</v>
      </c>
      <c r="D1077" s="16" t="str">
        <f>MID(B1077,1,1)</f>
        <v>清</v>
      </c>
      <c r="E1077" s="17" t="str">
        <f>MID(B1077,2,1)</f>
        <v>書</v>
      </c>
      <c r="F1077" s="17" t="str">
        <f>MID(B1077,3,1)</f>
        <v>を</v>
      </c>
      <c r="G1077" s="17" t="str">
        <f>MID(B1077,4,1)</f>
        <v>き</v>
      </c>
      <c r="H1077" s="17" t="str">
        <f>MID(B1077,5,1)</f>
        <v>れ</v>
      </c>
      <c r="I1077" s="17" t="str">
        <f>MID(B1077,6,1)</f>
        <v>い</v>
      </c>
      <c r="J1077" s="17" t="str">
        <f>MID(B1077,7,1)</f>
        <v>に</v>
      </c>
      <c r="K1077" s="17" t="str">
        <f>MID(B1077,8,1)</f>
        <v>書</v>
      </c>
      <c r="L1077" s="17" t="str">
        <f>MID(B1077,9,1)</f>
        <v>く</v>
      </c>
      <c r="M1077" s="17" t="str">
        <f>MID(B1077,10,1)</f>
        <v/>
      </c>
      <c r="N1077" s="18" t="str">
        <f>MID(B1077,11,1)</f>
        <v/>
      </c>
    </row>
    <row r="1078" spans="1:14" ht="37.5" customHeight="1" x14ac:dyDescent="0.15">
      <c r="A1078">
        <v>4</v>
      </c>
      <c r="B1078" s="10"/>
      <c r="C1078" s="12" t="s">
        <v>3185</v>
      </c>
      <c r="D1078" s="13" t="s">
        <v>4838</v>
      </c>
      <c r="E1078" s="14" t="s">
        <v>2877</v>
      </c>
      <c r="F1078" s="14"/>
      <c r="G1078" s="14"/>
      <c r="H1078" s="14"/>
      <c r="I1078" s="14"/>
      <c r="J1078" s="14"/>
      <c r="K1078" s="14" t="s">
        <v>2643</v>
      </c>
      <c r="L1078" s="14"/>
      <c r="M1078" s="14"/>
      <c r="N1078" s="15"/>
    </row>
    <row r="1079" spans="1:14" ht="37.5" customHeight="1" x14ac:dyDescent="0.15">
      <c r="A1079">
        <v>4</v>
      </c>
      <c r="B1079" s="10" t="s">
        <v>2592</v>
      </c>
      <c r="C1079" s="11" t="s">
        <v>2514</v>
      </c>
      <c r="D1079" s="16" t="str">
        <f>MID(B1079,1,1)</f>
        <v>静</v>
      </c>
      <c r="E1079" s="17" t="str">
        <f>MID(B1079,2,1)</f>
        <v>か</v>
      </c>
      <c r="F1079" s="17" t="str">
        <f>MID(B1079,3,1)</f>
        <v>に</v>
      </c>
      <c r="G1079" s="17" t="str">
        <f>MID(B1079,4,1)</f>
        <v>じ</v>
      </c>
      <c r="H1079" s="17" t="str">
        <f>MID(B1079,5,1)</f>
        <v>ゅ</v>
      </c>
      <c r="I1079" s="17" t="str">
        <f>MID(B1079,6,1)</f>
        <v>ん</v>
      </c>
      <c r="J1079" s="17" t="str">
        <f>MID(B1079,7,1)</f>
        <v>番</v>
      </c>
      <c r="K1079" s="17" t="str">
        <f>MID(B1079,8,1)</f>
        <v>を</v>
      </c>
      <c r="L1079" s="17" t="str">
        <f>MID(B1079,9,1)</f>
        <v>待</v>
      </c>
      <c r="M1079" s="17" t="str">
        <f>MID(B1079,10,1)</f>
        <v>つ</v>
      </c>
      <c r="N1079" s="18" t="str">
        <f>MID(B1079,11,1)</f>
        <v/>
      </c>
    </row>
    <row r="1080" spans="1:14" ht="37.5" customHeight="1" x14ac:dyDescent="0.15">
      <c r="A1080">
        <v>4</v>
      </c>
      <c r="B1080" s="10"/>
      <c r="C1080" s="12" t="s">
        <v>3186</v>
      </c>
      <c r="D1080" s="13" t="s">
        <v>4967</v>
      </c>
      <c r="E1080" s="14"/>
      <c r="F1080" s="14"/>
      <c r="G1080" s="14"/>
      <c r="H1080" s="14"/>
      <c r="I1080" s="14"/>
      <c r="J1080" s="14" t="s">
        <v>2593</v>
      </c>
      <c r="K1080" s="14"/>
      <c r="L1080" s="14" t="s">
        <v>2594</v>
      </c>
      <c r="M1080" s="14"/>
      <c r="N1080" s="15"/>
    </row>
    <row r="1081" spans="1:14" ht="37.5" customHeight="1" x14ac:dyDescent="0.15">
      <c r="A1081">
        <v>4</v>
      </c>
      <c r="B1081" s="10" t="s">
        <v>903</v>
      </c>
      <c r="C1081" s="11" t="s">
        <v>2515</v>
      </c>
      <c r="D1081" s="16" t="str">
        <f>MID(B1081,1,1)</f>
        <v>運</v>
      </c>
      <c r="E1081" s="17" t="str">
        <f>MID(B1081,2,1)</f>
        <v>転</v>
      </c>
      <c r="F1081" s="17" t="str">
        <f>MID(B1081,3,1)</f>
        <v>席</v>
      </c>
      <c r="G1081" s="17" t="str">
        <f>MID(B1081,4,1)</f>
        <v>に</v>
      </c>
      <c r="H1081" s="17" t="str">
        <f>MID(B1081,5,1)</f>
        <v>す</v>
      </c>
      <c r="I1081" s="17" t="str">
        <f>MID(B1081,6,1)</f>
        <v>わ</v>
      </c>
      <c r="J1081" s="17" t="str">
        <f>MID(B1081,7,1)</f>
        <v>る</v>
      </c>
      <c r="K1081" s="17" t="str">
        <f>MID(B1081,8,1)</f>
        <v/>
      </c>
      <c r="L1081" s="17" t="str">
        <f>MID(B1081,9,1)</f>
        <v/>
      </c>
      <c r="M1081" s="17" t="str">
        <f>MID(B1081,10,1)</f>
        <v/>
      </c>
      <c r="N1081" s="18" t="str">
        <f>MID(B1081,11,1)</f>
        <v/>
      </c>
    </row>
    <row r="1082" spans="1:14" ht="37.5" customHeight="1" x14ac:dyDescent="0.15">
      <c r="A1082">
        <v>4</v>
      </c>
      <c r="B1082" s="10"/>
      <c r="C1082" s="12" t="s">
        <v>3187</v>
      </c>
      <c r="D1082" s="13" t="s">
        <v>4867</v>
      </c>
      <c r="E1082" s="14" t="s">
        <v>904</v>
      </c>
      <c r="F1082" s="14" t="s">
        <v>699</v>
      </c>
      <c r="G1082" s="14"/>
      <c r="H1082" s="14"/>
      <c r="I1082" s="14"/>
      <c r="J1082" s="14"/>
      <c r="K1082" s="14"/>
      <c r="L1082" s="14"/>
      <c r="M1082" s="14"/>
      <c r="N1082" s="15"/>
    </row>
    <row r="1083" spans="1:14" ht="37.5" customHeight="1" x14ac:dyDescent="0.15">
      <c r="A1083">
        <v>4</v>
      </c>
      <c r="B1083" s="10" t="s">
        <v>814</v>
      </c>
      <c r="C1083" s="11" t="s">
        <v>2516</v>
      </c>
      <c r="D1083" s="16" t="str">
        <f>MID(B1083,1,1)</f>
        <v>積</v>
      </c>
      <c r="E1083" s="17" t="str">
        <f>MID(B1083,2,1)</f>
        <v>み</v>
      </c>
      <c r="F1083" s="17" t="str">
        <f>MID(B1083,3,1)</f>
        <v>木</v>
      </c>
      <c r="G1083" s="17" t="str">
        <f>MID(B1083,4,1)</f>
        <v>を</v>
      </c>
      <c r="H1083" s="17" t="str">
        <f>MID(B1083,5,1)</f>
        <v>積</v>
      </c>
      <c r="I1083" s="17" t="str">
        <f>MID(B1083,6,1)</f>
        <v>み</v>
      </c>
      <c r="J1083" s="17" t="str">
        <f>MID(B1083,7,1)</f>
        <v>上</v>
      </c>
      <c r="K1083" s="17" t="str">
        <f>MID(B1083,8,1)</f>
        <v>げ</v>
      </c>
      <c r="L1083" s="17" t="str">
        <f>MID(B1083,9,1)</f>
        <v>る</v>
      </c>
      <c r="M1083" s="17" t="str">
        <f>MID(B1083,10,1)</f>
        <v/>
      </c>
      <c r="N1083" s="18" t="str">
        <f>MID(B1083,11,1)</f>
        <v/>
      </c>
    </row>
    <row r="1084" spans="1:14" ht="37.5" customHeight="1" x14ac:dyDescent="0.15">
      <c r="A1084">
        <v>4</v>
      </c>
      <c r="B1084" s="10"/>
      <c r="C1084" s="12" t="s">
        <v>3188</v>
      </c>
      <c r="D1084" s="13" t="s">
        <v>4968</v>
      </c>
      <c r="E1084" s="14"/>
      <c r="F1084" s="14" t="s">
        <v>4816</v>
      </c>
      <c r="G1084" s="14"/>
      <c r="H1084" s="14" t="s">
        <v>815</v>
      </c>
      <c r="I1084" s="14"/>
      <c r="J1084" s="14" t="s">
        <v>2653</v>
      </c>
      <c r="K1084" s="14"/>
      <c r="L1084" s="14"/>
      <c r="M1084" s="14"/>
      <c r="N1084" s="15"/>
    </row>
    <row r="1085" spans="1:14" ht="37.5" customHeight="1" x14ac:dyDescent="0.15">
      <c r="A1085">
        <v>4</v>
      </c>
      <c r="B1085" s="10" t="s">
        <v>2536</v>
      </c>
      <c r="C1085" s="11" t="s">
        <v>2517</v>
      </c>
      <c r="D1085" s="16" t="str">
        <f>MID(B1085,1,1)</f>
        <v>折</v>
      </c>
      <c r="E1085" s="17" t="str">
        <f>MID(B1085,2,1)</f>
        <v>り</v>
      </c>
      <c r="F1085" s="17" t="str">
        <f>MID(B1085,3,1)</f>
        <v>紙</v>
      </c>
      <c r="G1085" s="17" t="str">
        <f>MID(B1085,4,1)</f>
        <v>で</v>
      </c>
      <c r="H1085" s="17" t="str">
        <f>MID(B1085,5,1)</f>
        <v>ツ</v>
      </c>
      <c r="I1085" s="17" t="str">
        <f>MID(B1085,6,1)</f>
        <v>ル</v>
      </c>
      <c r="J1085" s="17" t="str">
        <f>MID(B1085,7,1)</f>
        <v>を</v>
      </c>
      <c r="K1085" s="17" t="str">
        <f>MID(B1085,8,1)</f>
        <v>折</v>
      </c>
      <c r="L1085" s="17" t="str">
        <f>MID(B1085,9,1)</f>
        <v>る</v>
      </c>
      <c r="M1085" s="17" t="str">
        <f>MID(B1085,10,1)</f>
        <v/>
      </c>
      <c r="N1085" s="18" t="str">
        <f>MID(B1085,11,1)</f>
        <v/>
      </c>
    </row>
    <row r="1086" spans="1:14" ht="37.5" customHeight="1" x14ac:dyDescent="0.15">
      <c r="A1086">
        <v>4</v>
      </c>
      <c r="B1086" s="10"/>
      <c r="C1086" s="12" t="s">
        <v>3189</v>
      </c>
      <c r="D1086" s="13" t="s">
        <v>4849</v>
      </c>
      <c r="E1086" s="14"/>
      <c r="F1086" s="14" t="s">
        <v>4990</v>
      </c>
      <c r="G1086" s="14"/>
      <c r="H1086" s="14"/>
      <c r="I1086" s="14"/>
      <c r="J1086" s="14"/>
      <c r="K1086" s="14" t="s">
        <v>1044</v>
      </c>
      <c r="L1086" s="14"/>
      <c r="M1086" s="14"/>
      <c r="N1086" s="15"/>
    </row>
    <row r="1087" spans="1:14" ht="37.5" customHeight="1" x14ac:dyDescent="0.15">
      <c r="A1087">
        <v>4</v>
      </c>
      <c r="B1087" s="10" t="s">
        <v>856</v>
      </c>
      <c r="C1087" s="11" t="s">
        <v>2518</v>
      </c>
      <c r="D1087" s="16" t="str">
        <f>MID(B1087,1,1)</f>
        <v>節</v>
      </c>
      <c r="E1087" s="17" t="str">
        <f>MID(B1087,2,1)</f>
        <v>分</v>
      </c>
      <c r="F1087" s="17" t="str">
        <f>MID(B1087,3,1)</f>
        <v>に</v>
      </c>
      <c r="G1087" s="17" t="str">
        <f>MID(B1087,4,1)</f>
        <v>豆</v>
      </c>
      <c r="H1087" s="17" t="str">
        <f>MID(B1087,5,1)</f>
        <v>を</v>
      </c>
      <c r="I1087" s="17" t="str">
        <f>MID(B1087,6,1)</f>
        <v>ま</v>
      </c>
      <c r="J1087" s="17" t="str">
        <f>MID(B1087,7,1)</f>
        <v>く</v>
      </c>
      <c r="K1087" s="17" t="str">
        <f>MID(B1087,8,1)</f>
        <v/>
      </c>
      <c r="L1087" s="17" t="str">
        <f>MID(B1087,9,1)</f>
        <v/>
      </c>
      <c r="M1087" s="17" t="str">
        <f>MID(B1087,10,1)</f>
        <v/>
      </c>
      <c r="N1087" s="18" t="str">
        <f>MID(B1087,11,1)</f>
        <v/>
      </c>
    </row>
    <row r="1088" spans="1:14" ht="37.5" customHeight="1" x14ac:dyDescent="0.15">
      <c r="A1088">
        <v>4</v>
      </c>
      <c r="B1088" s="10"/>
      <c r="C1088" s="12" t="s">
        <v>3190</v>
      </c>
      <c r="D1088" s="13" t="s">
        <v>4969</v>
      </c>
      <c r="E1088" s="14" t="s">
        <v>4911</v>
      </c>
      <c r="F1088" s="14"/>
      <c r="G1088" s="14" t="s">
        <v>4996</v>
      </c>
      <c r="H1088" s="14"/>
      <c r="I1088" s="14"/>
      <c r="J1088" s="14"/>
      <c r="K1088" s="14"/>
      <c r="L1088" s="14"/>
      <c r="M1088" s="14"/>
      <c r="N1088" s="15"/>
    </row>
    <row r="1089" spans="1:14" ht="37.5" customHeight="1" x14ac:dyDescent="0.15">
      <c r="A1089">
        <v>4</v>
      </c>
      <c r="B1089" s="10" t="s">
        <v>2702</v>
      </c>
      <c r="C1089" s="11" t="s">
        <v>2519</v>
      </c>
      <c r="D1089" s="16" t="str">
        <f>MID(B1089,1,1)</f>
        <v>計</v>
      </c>
      <c r="E1089" s="17" t="str">
        <f>MID(B1089,2,1)</f>
        <v>算</v>
      </c>
      <c r="F1089" s="17" t="str">
        <f>MID(B1089,3,1)</f>
        <v>の</v>
      </c>
      <c r="G1089" s="17" t="str">
        <f>MID(B1089,4,1)</f>
        <v>仕</v>
      </c>
      <c r="H1089" s="17" t="str">
        <f>MID(B1089,5,1)</f>
        <v>方</v>
      </c>
      <c r="I1089" s="17" t="str">
        <f>MID(B1089,6,1)</f>
        <v>の</v>
      </c>
      <c r="J1089" s="17" t="str">
        <f>MID(B1089,7,1)</f>
        <v>説</v>
      </c>
      <c r="K1089" s="17" t="str">
        <f>MID(B1089,8,1)</f>
        <v>明</v>
      </c>
      <c r="L1089" s="17" t="str">
        <f>MID(B1089,9,1)</f>
        <v>を</v>
      </c>
      <c r="M1089" s="17" t="str">
        <f>MID(B1089,10,1)</f>
        <v>聞</v>
      </c>
      <c r="N1089" s="18" t="str">
        <f>MID(B1089,11,1)</f>
        <v>く</v>
      </c>
    </row>
    <row r="1090" spans="1:14" ht="37.5" customHeight="1" x14ac:dyDescent="0.15">
      <c r="A1090">
        <v>4</v>
      </c>
      <c r="B1090" s="10"/>
      <c r="C1090" s="12" t="s">
        <v>3191</v>
      </c>
      <c r="D1090" s="13" t="s">
        <v>4857</v>
      </c>
      <c r="E1090" s="14" t="s">
        <v>2690</v>
      </c>
      <c r="F1090" s="14"/>
      <c r="G1090" s="14" t="s">
        <v>4810</v>
      </c>
      <c r="H1090" s="14" t="s">
        <v>5002</v>
      </c>
      <c r="I1090" s="14"/>
      <c r="J1090" s="14" t="s">
        <v>2703</v>
      </c>
      <c r="K1090" s="14" t="s">
        <v>4989</v>
      </c>
      <c r="L1090" s="14"/>
      <c r="M1090" s="14" t="s">
        <v>4816</v>
      </c>
      <c r="N1090" s="15"/>
    </row>
    <row r="1091" spans="1:14" ht="37.5" customHeight="1" x14ac:dyDescent="0.15">
      <c r="A1091">
        <v>4</v>
      </c>
      <c r="B1091" s="10" t="s">
        <v>713</v>
      </c>
      <c r="C1091" s="11" t="s">
        <v>2520</v>
      </c>
      <c r="D1091" s="16" t="str">
        <f>MID(B1091,1,1)</f>
        <v>深</v>
      </c>
      <c r="E1091" s="17" t="str">
        <f>MID(B1091,2,1)</f>
        <v>い</v>
      </c>
      <c r="F1091" s="17" t="str">
        <f>MID(B1091,3,1)</f>
        <v>所</v>
      </c>
      <c r="G1091" s="17" t="str">
        <f>MID(B1091,4,1)</f>
        <v>と</v>
      </c>
      <c r="H1091" s="17" t="str">
        <f>MID(B1091,5,1)</f>
        <v>浅</v>
      </c>
      <c r="I1091" s="17" t="str">
        <f>MID(B1091,6,1)</f>
        <v>い</v>
      </c>
      <c r="J1091" s="17" t="str">
        <f>MID(B1091,7,1)</f>
        <v>所</v>
      </c>
      <c r="K1091" s="17" t="str">
        <f>MID(B1091,8,1)</f>
        <v/>
      </c>
      <c r="L1091" s="17" t="str">
        <f>MID(B1091,9,1)</f>
        <v/>
      </c>
      <c r="M1091" s="17" t="str">
        <f>MID(B1091,10,1)</f>
        <v/>
      </c>
      <c r="N1091" s="18" t="str">
        <f>MID(B1091,11,1)</f>
        <v/>
      </c>
    </row>
    <row r="1092" spans="1:14" ht="37.5" customHeight="1" x14ac:dyDescent="0.15">
      <c r="A1092">
        <v>4</v>
      </c>
      <c r="B1092" s="10"/>
      <c r="C1092" s="12" t="s">
        <v>3192</v>
      </c>
      <c r="D1092" s="13" t="s">
        <v>712</v>
      </c>
      <c r="E1092" s="14"/>
      <c r="F1092" s="14" t="s">
        <v>714</v>
      </c>
      <c r="G1092" s="14"/>
      <c r="H1092" s="14" t="s">
        <v>5003</v>
      </c>
      <c r="I1092" s="14"/>
      <c r="J1092" s="14" t="s">
        <v>714</v>
      </c>
      <c r="K1092" s="14"/>
      <c r="L1092" s="14"/>
      <c r="M1092" s="14"/>
      <c r="N1092" s="15"/>
    </row>
    <row r="1093" spans="1:14" ht="37.5" customHeight="1" x14ac:dyDescent="0.15">
      <c r="A1093">
        <v>4</v>
      </c>
      <c r="B1093" s="10" t="s">
        <v>836</v>
      </c>
      <c r="C1093" s="11" t="s">
        <v>2521</v>
      </c>
      <c r="D1093" s="16" t="str">
        <f>MID(B1093,1,1)</f>
        <v>戦</v>
      </c>
      <c r="E1093" s="17" t="str">
        <f>MID(B1093,2,1)</f>
        <v>そ</v>
      </c>
      <c r="F1093" s="17" t="str">
        <f>MID(B1093,3,1)</f>
        <v>う</v>
      </c>
      <c r="G1093" s="17" t="str">
        <f>MID(B1093,4,1)</f>
        <v>で</v>
      </c>
      <c r="H1093" s="17" t="str">
        <f>MID(B1093,5,1)</f>
        <v>多</v>
      </c>
      <c r="I1093" s="17" t="str">
        <f>MID(B1093,6,1)</f>
        <v>く</v>
      </c>
      <c r="J1093" s="17" t="str">
        <f>MID(B1093,7,1)</f>
        <v>の</v>
      </c>
      <c r="K1093" s="17" t="str">
        <f>MID(B1093,8,1)</f>
        <v>人</v>
      </c>
      <c r="L1093" s="17" t="str">
        <f>MID(B1093,9,1)</f>
        <v>が</v>
      </c>
      <c r="M1093" s="17" t="str">
        <f>MID(B1093,10,1)</f>
        <v>死</v>
      </c>
      <c r="N1093" s="18" t="str">
        <f>MID(B1093,11,1)</f>
        <v>ぬ</v>
      </c>
    </row>
    <row r="1094" spans="1:14" ht="37.5" customHeight="1" x14ac:dyDescent="0.15">
      <c r="A1094">
        <v>4</v>
      </c>
      <c r="B1094" s="10"/>
      <c r="C1094" s="12" t="s">
        <v>3193</v>
      </c>
      <c r="D1094" s="13" t="s">
        <v>2700</v>
      </c>
      <c r="E1094" s="14"/>
      <c r="F1094" s="14"/>
      <c r="G1094" s="14"/>
      <c r="H1094" s="14" t="s">
        <v>4861</v>
      </c>
      <c r="I1094" s="14"/>
      <c r="J1094" s="14"/>
      <c r="K1094" s="14" t="s">
        <v>2130</v>
      </c>
      <c r="L1094" s="14"/>
      <c r="M1094" s="14" t="s">
        <v>2666</v>
      </c>
      <c r="N1094" s="15"/>
    </row>
    <row r="1095" spans="1:14" ht="37.5" customHeight="1" x14ac:dyDescent="0.15">
      <c r="A1095">
        <v>4</v>
      </c>
      <c r="B1095" s="10" t="s">
        <v>2699</v>
      </c>
      <c r="C1095" s="11" t="s">
        <v>2522</v>
      </c>
      <c r="D1095" s="16" t="str">
        <f>MID(B1095,1,1)</f>
        <v>ス</v>
      </c>
      <c r="E1095" s="17" t="str">
        <f>MID(B1095,2,1)</f>
        <v>ポ</v>
      </c>
      <c r="F1095" s="17" t="str">
        <f>MID(B1095,3,1)</f>
        <v>ー</v>
      </c>
      <c r="G1095" s="17" t="str">
        <f>MID(B1095,4,1)</f>
        <v>ツ</v>
      </c>
      <c r="H1095" s="17" t="str">
        <f>MID(B1095,5,1)</f>
        <v>選</v>
      </c>
      <c r="I1095" s="17" t="str">
        <f>MID(B1095,6,1)</f>
        <v>手</v>
      </c>
      <c r="J1095" s="17" t="str">
        <f>MID(B1095,7,1)</f>
        <v/>
      </c>
      <c r="K1095" s="17" t="str">
        <f>MID(B1095,8,1)</f>
        <v/>
      </c>
      <c r="L1095" s="17" t="str">
        <f>MID(B1095,9,1)</f>
        <v/>
      </c>
      <c r="M1095" s="17" t="str">
        <f>MID(B1095,10,1)</f>
        <v/>
      </c>
      <c r="N1095" s="18" t="str">
        <f>MID(B1095,11,1)</f>
        <v/>
      </c>
    </row>
    <row r="1096" spans="1:14" ht="37.5" customHeight="1" x14ac:dyDescent="0.15">
      <c r="A1096">
        <v>4</v>
      </c>
      <c r="B1096" s="10"/>
      <c r="C1096" s="12" t="s">
        <v>3194</v>
      </c>
      <c r="D1096" s="13"/>
      <c r="E1096" s="14"/>
      <c r="F1096" s="14"/>
      <c r="G1096" s="14"/>
      <c r="H1096" s="14" t="s">
        <v>2700</v>
      </c>
      <c r="I1096" s="14" t="s">
        <v>2701</v>
      </c>
      <c r="J1096" s="14"/>
      <c r="K1096" s="14"/>
      <c r="L1096" s="14"/>
      <c r="M1096" s="14"/>
      <c r="N1096" s="15"/>
    </row>
    <row r="1097" spans="1:14" ht="37.5" customHeight="1" x14ac:dyDescent="0.15">
      <c r="A1097">
        <v>4</v>
      </c>
      <c r="B1097" s="10" t="s">
        <v>2623</v>
      </c>
      <c r="C1097" s="11" t="s">
        <v>2523</v>
      </c>
      <c r="D1097" s="16" t="str">
        <f>MID(B1097,1,1)</f>
        <v>自</v>
      </c>
      <c r="E1097" s="17" t="str">
        <f>MID(B1097,2,1)</f>
        <v>然</v>
      </c>
      <c r="F1097" s="17" t="str">
        <f>MID(B1097,3,1)</f>
        <v>の</v>
      </c>
      <c r="G1097" s="17" t="str">
        <f>MID(B1097,4,1)</f>
        <v>中</v>
      </c>
      <c r="H1097" s="17" t="str">
        <f>MID(B1097,5,1)</f>
        <v>の</v>
      </c>
      <c r="I1097" s="17" t="str">
        <f>MID(B1097,6,1)</f>
        <v>動</v>
      </c>
      <c r="J1097" s="17" t="str">
        <f>MID(B1097,7,1)</f>
        <v>物</v>
      </c>
      <c r="K1097" s="17" t="str">
        <f>MID(B1097,8,1)</f>
        <v>の</v>
      </c>
      <c r="L1097" s="17" t="str">
        <f>MID(B1097,9,1)</f>
        <v>す</v>
      </c>
      <c r="M1097" s="17" t="str">
        <f>MID(B1097,10,1)</f>
        <v>が</v>
      </c>
      <c r="N1097" s="18" t="str">
        <f>MID(B1097,11,1)</f>
        <v>た</v>
      </c>
    </row>
    <row r="1098" spans="1:14" ht="37.5" customHeight="1" x14ac:dyDescent="0.15">
      <c r="A1098">
        <v>4</v>
      </c>
      <c r="B1098" s="10"/>
      <c r="C1098" s="12" t="s">
        <v>3195</v>
      </c>
      <c r="D1098" s="13" t="s">
        <v>2624</v>
      </c>
      <c r="E1098" s="14" t="s">
        <v>2625</v>
      </c>
      <c r="F1098" s="14"/>
      <c r="G1098" s="14" t="s">
        <v>4976</v>
      </c>
      <c r="H1098" s="14"/>
      <c r="I1098" s="14" t="s">
        <v>2626</v>
      </c>
      <c r="J1098" s="14" t="s">
        <v>5014</v>
      </c>
      <c r="K1098" s="14"/>
      <c r="L1098" s="14"/>
      <c r="M1098" s="14"/>
      <c r="N1098" s="15"/>
    </row>
    <row r="1099" spans="1:14" ht="37.5" customHeight="1" x14ac:dyDescent="0.15">
      <c r="A1099">
        <v>4</v>
      </c>
      <c r="B1099" s="10" t="s">
        <v>837</v>
      </c>
      <c r="C1099" s="11" t="s">
        <v>2524</v>
      </c>
      <c r="D1099" s="16" t="str">
        <f>MID(B1099,1,1)</f>
        <v>せ</v>
      </c>
      <c r="E1099" s="17" t="str">
        <f>MID(B1099,2,1)</f>
        <v>ん</v>
      </c>
      <c r="F1099" s="17" t="str">
        <f>MID(B1099,3,1)</f>
        <v>争</v>
      </c>
      <c r="G1099" s="17" t="str">
        <f>MID(B1099,4,1)</f>
        <v>で</v>
      </c>
      <c r="H1099" s="17" t="str">
        <f>MID(B1099,5,1)</f>
        <v>多</v>
      </c>
      <c r="I1099" s="17" t="str">
        <f>MID(B1099,6,1)</f>
        <v>く</v>
      </c>
      <c r="J1099" s="17" t="str">
        <f>MID(B1099,7,1)</f>
        <v>の</v>
      </c>
      <c r="K1099" s="17" t="str">
        <f>MID(B1099,8,1)</f>
        <v>人</v>
      </c>
      <c r="L1099" s="17" t="str">
        <f>MID(B1099,9,1)</f>
        <v>が</v>
      </c>
      <c r="M1099" s="17" t="str">
        <f>MID(B1099,10,1)</f>
        <v>死</v>
      </c>
      <c r="N1099" s="18" t="str">
        <f>MID(B1099,11,1)</f>
        <v>ぬ</v>
      </c>
    </row>
    <row r="1100" spans="1:14" ht="37.5" customHeight="1" x14ac:dyDescent="0.15">
      <c r="A1100">
        <v>4</v>
      </c>
      <c r="B1100" s="10"/>
      <c r="C1100" s="12" t="s">
        <v>3196</v>
      </c>
      <c r="D1100" s="13"/>
      <c r="E1100" s="14"/>
      <c r="F1100" s="14" t="s">
        <v>4991</v>
      </c>
      <c r="G1100" s="14"/>
      <c r="H1100" s="14" t="s">
        <v>4861</v>
      </c>
      <c r="I1100" s="14"/>
      <c r="J1100" s="14"/>
      <c r="K1100" s="14" t="s">
        <v>5000</v>
      </c>
      <c r="L1100" s="14"/>
      <c r="M1100" s="14" t="s">
        <v>2666</v>
      </c>
      <c r="N1100" s="15"/>
    </row>
    <row r="1101" spans="1:14" ht="37.5" customHeight="1" x14ac:dyDescent="0.15">
      <c r="A1101">
        <v>4</v>
      </c>
      <c r="B1101" s="10" t="s">
        <v>819</v>
      </c>
      <c r="C1101" s="11" t="s">
        <v>2525</v>
      </c>
      <c r="D1101" s="16" t="str">
        <f>MID(B1101,1,1)</f>
        <v>大</v>
      </c>
      <c r="E1101" s="17" t="str">
        <f>MID(B1101,2,1)</f>
        <v>切</v>
      </c>
      <c r="F1101" s="17" t="str">
        <f>MID(B1101,3,1)</f>
        <v>な</v>
      </c>
      <c r="G1101" s="17" t="str">
        <f>MID(B1101,4,1)</f>
        <v>物</v>
      </c>
      <c r="H1101" s="17" t="str">
        <f>MID(B1101,5,1)</f>
        <v>を</v>
      </c>
      <c r="I1101" s="17" t="str">
        <f>MID(B1101,6,1)</f>
        <v>倉</v>
      </c>
      <c r="J1101" s="17" t="str">
        <f>MID(B1101,7,1)</f>
        <v>庫</v>
      </c>
      <c r="K1101" s="17" t="str">
        <f>MID(B1101,8,1)</f>
        <v>に</v>
      </c>
      <c r="L1101" s="17" t="str">
        <f>MID(B1101,9,1)</f>
        <v>入</v>
      </c>
      <c r="M1101" s="17" t="str">
        <f>MID(B1101,10,1)</f>
        <v>れ</v>
      </c>
      <c r="N1101" s="18" t="str">
        <f>MID(B1101,11,1)</f>
        <v>る</v>
      </c>
    </row>
    <row r="1102" spans="1:14" ht="37.5" customHeight="1" x14ac:dyDescent="0.15">
      <c r="A1102">
        <v>4</v>
      </c>
      <c r="B1102" s="10"/>
      <c r="C1102" s="12" t="s">
        <v>3197</v>
      </c>
      <c r="D1102" s="13" t="s">
        <v>2081</v>
      </c>
      <c r="E1102" s="14" t="s">
        <v>4984</v>
      </c>
      <c r="F1102" s="14"/>
      <c r="G1102" s="14" t="s">
        <v>4997</v>
      </c>
      <c r="H1102" s="14"/>
      <c r="I1102" s="14" t="s">
        <v>2250</v>
      </c>
      <c r="J1102" s="14" t="s">
        <v>2121</v>
      </c>
      <c r="K1102" s="14"/>
      <c r="L1102" s="14" t="s">
        <v>4828</v>
      </c>
      <c r="M1102" s="14"/>
      <c r="N1102" s="15"/>
    </row>
    <row r="1103" spans="1:14" ht="37.5" customHeight="1" x14ac:dyDescent="0.15">
      <c r="A1103">
        <v>4</v>
      </c>
      <c r="B1103" s="10" t="s">
        <v>596</v>
      </c>
      <c r="C1103" s="11" t="s">
        <v>2526</v>
      </c>
      <c r="D1103" s="16" t="str">
        <f>MID(B1103,1,1)</f>
        <v>ク</v>
      </c>
      <c r="E1103" s="17" t="str">
        <f>MID(B1103,2,1)</f>
        <v>モ</v>
      </c>
      <c r="F1103" s="17" t="str">
        <f>MID(B1103,3,1)</f>
        <v>の</v>
      </c>
      <c r="G1103" s="17" t="str">
        <f>MID(B1103,4,1)</f>
        <v>巣</v>
      </c>
      <c r="H1103" s="17" t="str">
        <f>MID(B1103,5,1)</f>
        <v>に</v>
      </c>
      <c r="I1103" s="17" t="str">
        <f>MID(B1103,6,1)</f>
        <v>虫</v>
      </c>
      <c r="J1103" s="17" t="str">
        <f>MID(B1103,7,1)</f>
        <v>が</v>
      </c>
      <c r="K1103" s="17" t="str">
        <f>MID(B1103,8,1)</f>
        <v>か</v>
      </c>
      <c r="L1103" s="17" t="str">
        <f>MID(B1103,9,1)</f>
        <v>ら</v>
      </c>
      <c r="M1103" s="17" t="str">
        <f>MID(B1103,10,1)</f>
        <v>ま</v>
      </c>
      <c r="N1103" s="18" t="str">
        <f>MID(B1103,11,1)</f>
        <v>る</v>
      </c>
    </row>
    <row r="1104" spans="1:14" ht="37.5" customHeight="1" x14ac:dyDescent="0.15">
      <c r="A1104">
        <v>4</v>
      </c>
      <c r="B1104" s="10"/>
      <c r="C1104" s="12" t="s">
        <v>3198</v>
      </c>
      <c r="D1104" s="13"/>
      <c r="E1104" s="14"/>
      <c r="F1104" s="14"/>
      <c r="G1104" s="14" t="s">
        <v>4892</v>
      </c>
      <c r="H1104" s="14"/>
      <c r="I1104" s="14" t="s">
        <v>5007</v>
      </c>
      <c r="J1104" s="14"/>
      <c r="K1104" s="14"/>
      <c r="L1104" s="14"/>
      <c r="M1104" s="14"/>
      <c r="N1104" s="15"/>
    </row>
    <row r="1105" spans="1:14" ht="37.5" customHeight="1" x14ac:dyDescent="0.15">
      <c r="A1105">
        <v>4</v>
      </c>
      <c r="B1105" s="10" t="s">
        <v>2162</v>
      </c>
      <c r="C1105" s="11" t="s">
        <v>2527</v>
      </c>
      <c r="D1105" s="16" t="str">
        <f>MID(B1105,1,1)</f>
        <v>た</v>
      </c>
      <c r="E1105" s="17" t="str">
        <f>MID(B1105,2,1)</f>
        <v>ん</v>
      </c>
      <c r="F1105" s="17" t="str">
        <f>MID(B1105,3,1)</f>
        <v>生</v>
      </c>
      <c r="G1105" s="17" t="str">
        <f>MID(B1105,4,1)</f>
        <v>日</v>
      </c>
      <c r="H1105" s="17" t="str">
        <f>MID(B1105,5,1)</f>
        <v>に</v>
      </c>
      <c r="I1105" s="17" t="str">
        <f>MID(B1105,6,1)</f>
        <v>花</v>
      </c>
      <c r="J1105" s="17" t="str">
        <f>MID(B1105,7,1)</f>
        <v>束</v>
      </c>
      <c r="K1105" s="17" t="str">
        <f>MID(B1105,8,1)</f>
        <v>を</v>
      </c>
      <c r="L1105" s="17" t="str">
        <f>MID(B1105,9,1)</f>
        <v>お</v>
      </c>
      <c r="M1105" s="17" t="str">
        <f>MID(B1105,10,1)</f>
        <v>く</v>
      </c>
      <c r="N1105" s="18" t="str">
        <f>MID(B1105,11,1)</f>
        <v>る</v>
      </c>
    </row>
    <row r="1106" spans="1:14" ht="37.5" customHeight="1" x14ac:dyDescent="0.15">
      <c r="A1106">
        <v>4</v>
      </c>
      <c r="B1106" s="10"/>
      <c r="C1106" s="12" t="s">
        <v>5584</v>
      </c>
      <c r="D1106" s="13"/>
      <c r="E1106" s="14"/>
      <c r="F1106" s="14" t="s">
        <v>710</v>
      </c>
      <c r="G1106" s="14" t="s">
        <v>122</v>
      </c>
      <c r="H1106" s="14"/>
      <c r="I1106" s="14" t="s">
        <v>5585</v>
      </c>
      <c r="J1106" s="14" t="s">
        <v>5586</v>
      </c>
      <c r="K1106" s="14"/>
      <c r="L1106" s="14"/>
      <c r="M1106" s="14"/>
      <c r="N1106" s="15"/>
    </row>
    <row r="1107" spans="1:14" ht="37.5" customHeight="1" x14ac:dyDescent="0.15">
      <c r="A1107">
        <v>4</v>
      </c>
      <c r="B1107" s="10" t="s">
        <v>2539</v>
      </c>
      <c r="C1107" s="11" t="s">
        <v>2528</v>
      </c>
      <c r="D1107" s="16" t="str">
        <f>MID(B1107,1,1)</f>
        <v>川</v>
      </c>
      <c r="E1107" s="17" t="str">
        <f>MID(B1107,2,1)</f>
        <v>の</v>
      </c>
      <c r="F1107" s="17" t="str">
        <f>MID(B1107,3,1)</f>
        <v>向</v>
      </c>
      <c r="G1107" s="17" t="str">
        <f>MID(B1107,4,1)</f>
        <v>こ</v>
      </c>
      <c r="H1107" s="17" t="str">
        <f>MID(B1107,5,1)</f>
        <v>う</v>
      </c>
      <c r="I1107" s="17" t="str">
        <f>MID(B1107,6,1)</f>
        <v>側</v>
      </c>
      <c r="J1107" s="17" t="str">
        <f>MID(B1107,7,1)</f>
        <v>と</v>
      </c>
      <c r="K1107" s="17" t="str">
        <f>MID(B1107,8,1)</f>
        <v>こ</v>
      </c>
      <c r="L1107" s="17" t="str">
        <f>MID(B1107,9,1)</f>
        <v>ち</v>
      </c>
      <c r="M1107" s="17" t="str">
        <f>MID(B1107,10,1)</f>
        <v>ら</v>
      </c>
      <c r="N1107" s="18" t="str">
        <f>MID(B1107,11,1)</f>
        <v>側</v>
      </c>
    </row>
    <row r="1108" spans="1:14" ht="37.5" customHeight="1" x14ac:dyDescent="0.15">
      <c r="A1108">
        <v>4</v>
      </c>
      <c r="B1108" s="10"/>
      <c r="C1108" s="12" t="s">
        <v>3199</v>
      </c>
      <c r="D1108" s="13" t="s">
        <v>4970</v>
      </c>
      <c r="E1108" s="14"/>
      <c r="F1108" s="14" t="s">
        <v>2205</v>
      </c>
      <c r="G1108" s="14"/>
      <c r="H1108" s="14"/>
      <c r="I1108" s="14" t="s">
        <v>2540</v>
      </c>
      <c r="J1108" s="14"/>
      <c r="K1108" s="14"/>
      <c r="L1108" s="14"/>
      <c r="M1108" s="14"/>
      <c r="N1108" s="15" t="s">
        <v>2540</v>
      </c>
    </row>
    <row r="1109" spans="1:14" ht="37.5" customHeight="1" x14ac:dyDescent="0.15">
      <c r="A1109">
        <v>4</v>
      </c>
      <c r="B1109" s="10" t="s">
        <v>4956</v>
      </c>
      <c r="C1109" s="11" t="s">
        <v>2529</v>
      </c>
      <c r="D1109" s="16" t="str">
        <f>MID(B1109,1,1)</f>
        <v>雨</v>
      </c>
      <c r="E1109" s="17" t="str">
        <f>MID(B1109,2,1)</f>
        <v>が</v>
      </c>
      <c r="F1109" s="17" t="str">
        <f>MID(B1109,3,1)</f>
        <v>ず</v>
      </c>
      <c r="G1109" s="17" t="str">
        <f>MID(B1109,4,1)</f>
        <v>っ</v>
      </c>
      <c r="H1109" s="17" t="str">
        <f>MID(B1109,5,1)</f>
        <v>と</v>
      </c>
      <c r="I1109" s="17" t="str">
        <f>MID(B1109,6,1)</f>
        <v>ふ</v>
      </c>
      <c r="J1109" s="17" t="str">
        <f>MID(B1109,7,1)</f>
        <v>り</v>
      </c>
      <c r="K1109" s="17" t="str">
        <f>MID(B1109,8,1)</f>
        <v>続</v>
      </c>
      <c r="L1109" s="17" t="str">
        <f>MID(B1109,9,1)</f>
        <v>く</v>
      </c>
      <c r="M1109" s="17" t="str">
        <f>MID(B1109,10,1)</f>
        <v/>
      </c>
      <c r="N1109" s="18" t="str">
        <f>MID(B1109,11,1)</f>
        <v/>
      </c>
    </row>
    <row r="1110" spans="1:14" ht="37.5" customHeight="1" x14ac:dyDescent="0.15">
      <c r="A1110">
        <v>4</v>
      </c>
      <c r="B1110" s="10"/>
      <c r="C1110" s="12" t="s">
        <v>3200</v>
      </c>
      <c r="D1110" s="13" t="s">
        <v>4971</v>
      </c>
      <c r="E1110" s="14"/>
      <c r="F1110" s="14"/>
      <c r="G1110" s="14"/>
      <c r="H1110" s="14"/>
      <c r="I1110" s="14"/>
      <c r="J1110" s="14"/>
      <c r="K1110" s="14" t="s">
        <v>2535</v>
      </c>
      <c r="L1110" s="14"/>
      <c r="M1110" s="14"/>
      <c r="N1110" s="15"/>
    </row>
    <row r="1111" spans="1:14" ht="37.5" customHeight="1" x14ac:dyDescent="0.15">
      <c r="A1111">
        <v>4</v>
      </c>
      <c r="B1111" s="10" t="s">
        <v>4957</v>
      </c>
      <c r="C1111" s="11" t="s">
        <v>2530</v>
      </c>
      <c r="D1111" s="16" t="str">
        <f>MID(B1111,1,1)</f>
        <v>六</v>
      </c>
      <c r="E1111" s="17" t="str">
        <f>MID(B1111,2,1)</f>
        <v>年</v>
      </c>
      <c r="F1111" s="17" t="str">
        <f>MID(B1111,3,1)</f>
        <v>生</v>
      </c>
      <c r="G1111" s="17" t="str">
        <f>MID(B1111,4,1)</f>
        <v>の</v>
      </c>
      <c r="H1111" s="17" t="str">
        <f>MID(B1111,5,1)</f>
        <v>卒</v>
      </c>
      <c r="I1111" s="17" t="str">
        <f>MID(B1111,6,1)</f>
        <v>業</v>
      </c>
      <c r="J1111" s="17" t="str">
        <f>MID(B1111,7,1)</f>
        <v>式</v>
      </c>
      <c r="K1111" s="17" t="str">
        <f>MID(B1111,8,1)</f>
        <v/>
      </c>
      <c r="L1111" s="17" t="str">
        <f>MID(B1111,9,1)</f>
        <v/>
      </c>
      <c r="M1111" s="17" t="str">
        <f>MID(B1111,10,1)</f>
        <v/>
      </c>
      <c r="N1111" s="18" t="str">
        <f>MID(B1111,11,1)</f>
        <v/>
      </c>
    </row>
    <row r="1112" spans="1:14" ht="37.5" customHeight="1" x14ac:dyDescent="0.15">
      <c r="A1112">
        <v>4</v>
      </c>
      <c r="B1112" s="10"/>
      <c r="C1112" s="12" t="s">
        <v>3201</v>
      </c>
      <c r="D1112" s="13" t="s">
        <v>4972</v>
      </c>
      <c r="E1112" s="14" t="s">
        <v>4830</v>
      </c>
      <c r="F1112" s="14" t="s">
        <v>2704</v>
      </c>
      <c r="G1112" s="14"/>
      <c r="H1112" s="14" t="s">
        <v>5004</v>
      </c>
      <c r="I1112" s="14" t="s">
        <v>2431</v>
      </c>
      <c r="J1112" s="14" t="s">
        <v>2705</v>
      </c>
      <c r="K1112" s="14"/>
      <c r="L1112" s="14"/>
      <c r="M1112" s="14"/>
      <c r="N1112" s="15"/>
    </row>
    <row r="1113" spans="1:14" ht="37.5" customHeight="1" x14ac:dyDescent="0.15">
      <c r="A1113">
        <v>4</v>
      </c>
      <c r="B1113" s="10" t="s">
        <v>2562</v>
      </c>
      <c r="C1113" s="11" t="s">
        <v>752</v>
      </c>
      <c r="D1113" s="16" t="str">
        <f>MID(B1113,1,1)</f>
        <v>孫</v>
      </c>
      <c r="E1113" s="17" t="str">
        <f>MID(B1113,2,1)</f>
        <v>の</v>
      </c>
      <c r="F1113" s="17" t="str">
        <f>MID(B1113,3,1)</f>
        <v>手</v>
      </c>
      <c r="G1113" s="17" t="str">
        <f>MID(B1113,4,1)</f>
        <v>で</v>
      </c>
      <c r="H1113" s="17" t="str">
        <f>MID(B1113,5,1)</f>
        <v>せ</v>
      </c>
      <c r="I1113" s="17" t="str">
        <f>MID(B1113,6,1)</f>
        <v>中</v>
      </c>
      <c r="J1113" s="17" t="str">
        <f>MID(B1113,7,1)</f>
        <v>を</v>
      </c>
      <c r="K1113" s="17" t="str">
        <f>MID(B1113,8,1)</f>
        <v>か</v>
      </c>
      <c r="L1113" s="17" t="str">
        <f>MID(B1113,9,1)</f>
        <v>く</v>
      </c>
      <c r="M1113" s="17" t="str">
        <f>MID(B1113,10,1)</f>
        <v/>
      </c>
      <c r="N1113" s="18" t="str">
        <f>MID(B1113,11,1)</f>
        <v/>
      </c>
    </row>
    <row r="1114" spans="1:14" ht="37.5" customHeight="1" x14ac:dyDescent="0.15">
      <c r="A1114">
        <v>4</v>
      </c>
      <c r="B1114" s="10"/>
      <c r="C1114" s="12" t="s">
        <v>3202</v>
      </c>
      <c r="D1114" s="13" t="s">
        <v>4973</v>
      </c>
      <c r="E1114" s="14"/>
      <c r="F1114" s="14" t="s">
        <v>4992</v>
      </c>
      <c r="G1114" s="14"/>
      <c r="H1114" s="14"/>
      <c r="I1114" s="14" t="s">
        <v>4976</v>
      </c>
      <c r="J1114" s="14"/>
      <c r="K1114" s="14"/>
      <c r="L1114" s="14"/>
      <c r="M1114" s="14"/>
      <c r="N1114" s="15"/>
    </row>
    <row r="1115" spans="1:14" ht="37.5" customHeight="1" x14ac:dyDescent="0.15">
      <c r="A1115">
        <v>4</v>
      </c>
      <c r="B1115" s="10" t="s">
        <v>4958</v>
      </c>
      <c r="C1115" s="11" t="s">
        <v>753</v>
      </c>
      <c r="D1115" s="16" t="str">
        <f>MID(B1115,1,1)</f>
        <v>安</v>
      </c>
      <c r="E1115" s="17" t="str">
        <f>MID(B1115,2,1)</f>
        <v>全</v>
      </c>
      <c r="F1115" s="17" t="str">
        <f>MID(B1115,3,1)</f>
        <v>地</v>
      </c>
      <c r="G1115" s="17" t="str">
        <f>MID(B1115,4,1)</f>
        <v>帯</v>
      </c>
      <c r="H1115" s="17" t="str">
        <f>MID(B1115,5,1)</f>
        <v>に</v>
      </c>
      <c r="I1115" s="17" t="str">
        <f>MID(B1115,6,1)</f>
        <v>に</v>
      </c>
      <c r="J1115" s="17" t="str">
        <f>MID(B1115,7,1)</f>
        <v>げ</v>
      </c>
      <c r="K1115" s="17" t="str">
        <f>MID(B1115,8,1)</f>
        <v>る</v>
      </c>
      <c r="L1115" s="17" t="str">
        <f>MID(B1115,9,1)</f>
        <v/>
      </c>
      <c r="M1115" s="17" t="str">
        <f>MID(B1115,10,1)</f>
        <v/>
      </c>
      <c r="N1115" s="18" t="str">
        <f>MID(B1115,11,1)</f>
        <v/>
      </c>
    </row>
    <row r="1116" spans="1:14" ht="37.5" customHeight="1" x14ac:dyDescent="0.15">
      <c r="A1116">
        <v>4</v>
      </c>
      <c r="B1116" s="10"/>
      <c r="C1116" s="12" t="s">
        <v>3203</v>
      </c>
      <c r="D1116" s="13" t="s">
        <v>4974</v>
      </c>
      <c r="E1116" s="14" t="s">
        <v>4985</v>
      </c>
      <c r="F1116" s="14" t="s">
        <v>4931</v>
      </c>
      <c r="G1116" s="14" t="s">
        <v>1802</v>
      </c>
      <c r="H1116" s="14"/>
      <c r="I1116" s="14"/>
      <c r="J1116" s="14"/>
      <c r="K1116" s="14"/>
      <c r="L1116" s="14"/>
      <c r="M1116" s="14"/>
      <c r="N1116" s="15"/>
    </row>
    <row r="1117" spans="1:14" ht="37.5" customHeight="1" x14ac:dyDescent="0.15">
      <c r="A1117">
        <v>4</v>
      </c>
      <c r="B1117" s="10" t="s">
        <v>845</v>
      </c>
      <c r="C1117" s="11" t="s">
        <v>754</v>
      </c>
      <c r="D1117" s="16" t="str">
        <f>MID(B1117,1,1)</f>
        <v>へ</v>
      </c>
      <c r="E1117" s="17" t="str">
        <f>MID(B1117,2,1)</f>
        <v>い</v>
      </c>
      <c r="F1117" s="17" t="str">
        <f>MID(B1117,3,1)</f>
        <v>隊</v>
      </c>
      <c r="G1117" s="17" t="str">
        <f>MID(B1117,4,1)</f>
        <v>が</v>
      </c>
      <c r="H1117" s="17" t="str">
        <f>MID(B1117,5,1)</f>
        <v>せ</v>
      </c>
      <c r="I1117" s="17" t="str">
        <f>MID(B1117,6,1)</f>
        <v>ん</v>
      </c>
      <c r="J1117" s="17" t="str">
        <f>MID(B1117,7,1)</f>
        <v>そ</v>
      </c>
      <c r="K1117" s="17" t="str">
        <f>MID(B1117,8,1)</f>
        <v>う</v>
      </c>
      <c r="L1117" s="17" t="str">
        <f>MID(B1117,9,1)</f>
        <v>で</v>
      </c>
      <c r="M1117" s="17" t="str">
        <f>MID(B1117,10,1)</f>
        <v>死</v>
      </c>
      <c r="N1117" s="18" t="str">
        <f>MID(B1117,11,1)</f>
        <v>ぬ</v>
      </c>
    </row>
    <row r="1118" spans="1:14" ht="37.5" customHeight="1" x14ac:dyDescent="0.15">
      <c r="A1118">
        <v>4</v>
      </c>
      <c r="B1118" s="10"/>
      <c r="C1118" s="12" t="s">
        <v>3204</v>
      </c>
      <c r="D1118" s="13"/>
      <c r="E1118" s="14"/>
      <c r="F1118" s="14" t="s">
        <v>1802</v>
      </c>
      <c r="G1118" s="14"/>
      <c r="H1118" s="14"/>
      <c r="I1118" s="14"/>
      <c r="J1118" s="14"/>
      <c r="K1118" s="14"/>
      <c r="L1118" s="14"/>
      <c r="M1118" s="14" t="s">
        <v>2666</v>
      </c>
      <c r="N1118" s="15"/>
    </row>
    <row r="1119" spans="1:14" ht="37.5" customHeight="1" x14ac:dyDescent="0.15">
      <c r="A1119">
        <v>4</v>
      </c>
      <c r="B1119" s="10" t="s">
        <v>901</v>
      </c>
      <c r="C1119" s="11" t="s">
        <v>755</v>
      </c>
      <c r="D1119" s="16" t="str">
        <f>MID(B1119,1,1)</f>
        <v>速</v>
      </c>
      <c r="E1119" s="17" t="str">
        <f>MID(B1119,2,1)</f>
        <v>達</v>
      </c>
      <c r="F1119" s="17" t="str">
        <f>MID(B1119,3,1)</f>
        <v>で</v>
      </c>
      <c r="G1119" s="17" t="str">
        <f>MID(B1119,4,1)</f>
        <v>早</v>
      </c>
      <c r="H1119" s="17" t="str">
        <f>MID(B1119,5,1)</f>
        <v>く</v>
      </c>
      <c r="I1119" s="17" t="str">
        <f>MID(B1119,6,1)</f>
        <v>と</v>
      </c>
      <c r="J1119" s="17" t="str">
        <f>MID(B1119,7,1)</f>
        <v>ど</v>
      </c>
      <c r="K1119" s="17" t="str">
        <f>MID(B1119,8,1)</f>
        <v>け</v>
      </c>
      <c r="L1119" s="17" t="str">
        <f>MID(B1119,9,1)</f>
        <v>る</v>
      </c>
      <c r="M1119" s="17" t="str">
        <f>MID(B1119,10,1)</f>
        <v/>
      </c>
      <c r="N1119" s="18" t="str">
        <f>MID(B1119,11,1)</f>
        <v/>
      </c>
    </row>
    <row r="1120" spans="1:14" ht="37.5" customHeight="1" x14ac:dyDescent="0.15">
      <c r="A1120">
        <v>4</v>
      </c>
      <c r="B1120" s="10"/>
      <c r="C1120" s="12" t="s">
        <v>3205</v>
      </c>
      <c r="D1120" s="13" t="s">
        <v>4975</v>
      </c>
      <c r="E1120" s="14" t="s">
        <v>4986</v>
      </c>
      <c r="F1120" s="14"/>
      <c r="G1120" s="14" t="s">
        <v>4998</v>
      </c>
      <c r="H1120" s="14"/>
      <c r="I1120" s="14"/>
      <c r="J1120" s="14"/>
      <c r="K1120" s="14"/>
      <c r="L1120" s="14"/>
      <c r="M1120" s="14"/>
      <c r="N1120" s="15"/>
    </row>
    <row r="1121" spans="1:14" ht="37.5" customHeight="1" x14ac:dyDescent="0.15">
      <c r="A1121">
        <v>4</v>
      </c>
      <c r="B1121" s="10" t="s">
        <v>4959</v>
      </c>
      <c r="C1121" s="11" t="s">
        <v>756</v>
      </c>
      <c r="D1121" s="16" t="str">
        <f>MID(B1121,1,1)</f>
        <v>こ</v>
      </c>
      <c r="E1121" s="17" t="str">
        <f>MID(B1121,2,1)</f>
        <v>の</v>
      </c>
      <c r="F1121" s="17" t="str">
        <f>MID(B1121,3,1)</f>
        <v>問</v>
      </c>
      <c r="G1121" s="17" t="str">
        <f>MID(B1121,4,1)</f>
        <v>題</v>
      </c>
      <c r="H1121" s="17" t="str">
        <f>MID(B1121,5,1)</f>
        <v>は</v>
      </c>
      <c r="I1121" s="17" t="str">
        <f>MID(B1121,6,1)</f>
        <v>か</v>
      </c>
      <c r="J1121" s="17" t="str">
        <f>MID(B1121,7,1)</f>
        <v>ん</v>
      </c>
      <c r="K1121" s="17" t="str">
        <f>MID(B1121,8,1)</f>
        <v>単</v>
      </c>
      <c r="L1121" s="17" t="str">
        <f>MID(B1121,9,1)</f>
        <v>だ</v>
      </c>
      <c r="M1121" s="17" t="str">
        <f>MID(B1121,10,1)</f>
        <v/>
      </c>
      <c r="N1121" s="18" t="str">
        <f>MID(B1121,11,1)</f>
        <v/>
      </c>
    </row>
    <row r="1122" spans="1:14" ht="37.5" customHeight="1" x14ac:dyDescent="0.15">
      <c r="A1122">
        <v>4</v>
      </c>
      <c r="B1122" s="10"/>
      <c r="C1122" s="12" t="s">
        <v>3206</v>
      </c>
      <c r="D1122" s="13"/>
      <c r="E1122" s="14"/>
      <c r="F1122" s="14" t="s">
        <v>2152</v>
      </c>
      <c r="G1122" s="14" t="s">
        <v>2153</v>
      </c>
      <c r="H1122" s="14"/>
      <c r="I1122" s="14"/>
      <c r="J1122" s="14"/>
      <c r="K1122" s="14" t="s">
        <v>2154</v>
      </c>
      <c r="L1122" s="14"/>
      <c r="M1122" s="14"/>
      <c r="N1122" s="15"/>
    </row>
    <row r="1123" spans="1:14" ht="37.5" customHeight="1" x14ac:dyDescent="0.15">
      <c r="A1123">
        <v>4</v>
      </c>
      <c r="B1123" s="10" t="s">
        <v>4960</v>
      </c>
      <c r="C1123" s="11" t="s">
        <v>757</v>
      </c>
      <c r="D1123" s="16" t="str">
        <f>MID(B1123,1,1)</f>
        <v>つ</v>
      </c>
      <c r="E1123" s="17" t="str">
        <f>MID(B1123,2,1)</f>
        <v>く</v>
      </c>
      <c r="F1123" s="17" t="str">
        <f>MID(B1123,3,1)</f>
        <v>え</v>
      </c>
      <c r="G1123" s="17" t="str">
        <f>MID(B1123,4,1)</f>
        <v>の</v>
      </c>
      <c r="H1123" s="17" t="str">
        <f>MID(B1123,5,1)</f>
        <v>上</v>
      </c>
      <c r="I1123" s="17" t="str">
        <f>MID(B1123,6,1)</f>
        <v>に</v>
      </c>
      <c r="J1123" s="17" t="str">
        <f>MID(B1123,7,1)</f>
        <v>本</v>
      </c>
      <c r="K1123" s="17" t="str">
        <f>MID(B1123,8,1)</f>
        <v>を</v>
      </c>
      <c r="L1123" s="17" t="str">
        <f>MID(B1123,9,1)</f>
        <v>置</v>
      </c>
      <c r="M1123" s="17" t="str">
        <f>MID(B1123,10,1)</f>
        <v>く</v>
      </c>
      <c r="N1123" s="18" t="str">
        <f>MID(B1123,11,1)</f>
        <v/>
      </c>
    </row>
    <row r="1124" spans="1:14" ht="37.5" customHeight="1" x14ac:dyDescent="0.15">
      <c r="A1124">
        <v>4</v>
      </c>
      <c r="B1124" s="10"/>
      <c r="C1124" s="12" t="s">
        <v>3207</v>
      </c>
      <c r="D1124" s="13"/>
      <c r="E1124" s="14"/>
      <c r="F1124" s="14"/>
      <c r="G1124" s="14"/>
      <c r="H1124" s="14" t="s">
        <v>1516</v>
      </c>
      <c r="I1124" s="14"/>
      <c r="J1124" s="14" t="s">
        <v>86</v>
      </c>
      <c r="K1124" s="14"/>
      <c r="L1124" s="14" t="s">
        <v>171</v>
      </c>
      <c r="M1124" s="14"/>
      <c r="N1124" s="15"/>
    </row>
    <row r="1125" spans="1:14" ht="37.5" customHeight="1" x14ac:dyDescent="0.15">
      <c r="A1125">
        <v>4</v>
      </c>
      <c r="B1125" s="10" t="s">
        <v>4961</v>
      </c>
      <c r="C1125" s="11" t="s">
        <v>758</v>
      </c>
      <c r="D1125" s="16" t="str">
        <f>MID(B1125,1,1)</f>
        <v>仲</v>
      </c>
      <c r="E1125" s="17" t="str">
        <f>MID(B1125,2,1)</f>
        <v>間</v>
      </c>
      <c r="F1125" s="17" t="str">
        <f>MID(B1125,3,1)</f>
        <v>と</v>
      </c>
      <c r="G1125" s="17" t="str">
        <f>MID(B1125,4,1)</f>
        <v>き</v>
      </c>
      <c r="H1125" s="17" t="str">
        <f>MID(B1125,5,1)</f>
        <v>ょ</v>
      </c>
      <c r="I1125" s="17" t="str">
        <f>MID(B1125,6,1)</f>
        <v>う</v>
      </c>
      <c r="J1125" s="17" t="str">
        <f>MID(B1125,7,1)</f>
        <v>力</v>
      </c>
      <c r="K1125" s="17" t="str">
        <f>MID(B1125,8,1)</f>
        <v>し</v>
      </c>
      <c r="L1125" s="17" t="str">
        <f>MID(B1125,9,1)</f>
        <v>あ</v>
      </c>
      <c r="M1125" s="17" t="str">
        <f>MID(B1125,10,1)</f>
        <v>う</v>
      </c>
      <c r="N1125" s="18" t="str">
        <f>MID(B1125,11,1)</f>
        <v/>
      </c>
    </row>
    <row r="1126" spans="1:14" ht="37.5" customHeight="1" x14ac:dyDescent="0.15">
      <c r="A1126">
        <v>4</v>
      </c>
      <c r="B1126" s="10"/>
      <c r="C1126" s="12" t="s">
        <v>3208</v>
      </c>
      <c r="D1126" s="13" t="s">
        <v>4976</v>
      </c>
      <c r="E1126" s="14" t="s">
        <v>4987</v>
      </c>
      <c r="F1126" s="14"/>
      <c r="G1126" s="14"/>
      <c r="H1126" s="14"/>
      <c r="I1126" s="14"/>
      <c r="J1126" s="14" t="s">
        <v>2609</v>
      </c>
      <c r="K1126" s="14"/>
      <c r="L1126" s="14"/>
      <c r="M1126" s="14"/>
      <c r="N1126" s="15"/>
    </row>
    <row r="1127" spans="1:14" ht="37.5" customHeight="1" x14ac:dyDescent="0.15">
      <c r="A1127">
        <v>5</v>
      </c>
      <c r="B1127" s="10" t="s">
        <v>4962</v>
      </c>
      <c r="C1127" s="11" t="s">
        <v>759</v>
      </c>
      <c r="D1127" s="16" t="str">
        <f>MID(B1127,1,1)</f>
        <v>お</v>
      </c>
      <c r="E1127" s="17" t="str">
        <f>MID(B1127,2,1)</f>
        <v>年</v>
      </c>
      <c r="F1127" s="17" t="str">
        <f>MID(B1127,3,1)</f>
        <v>玉</v>
      </c>
      <c r="G1127" s="17" t="str">
        <f>MID(B1127,4,1)</f>
        <v>を</v>
      </c>
      <c r="H1127" s="17" t="str">
        <f>MID(B1127,5,1)</f>
        <v>貯</v>
      </c>
      <c r="I1127" s="17" t="str">
        <f>MID(B1127,6,1)</f>
        <v>金</v>
      </c>
      <c r="J1127" s="17" t="str">
        <f>MID(B1127,7,1)</f>
        <v>箱</v>
      </c>
      <c r="K1127" s="17" t="str">
        <f>MID(B1127,8,1)</f>
        <v>に</v>
      </c>
      <c r="L1127" s="17" t="str">
        <f>MID(B1127,9,1)</f>
        <v>入</v>
      </c>
      <c r="M1127" s="17" t="str">
        <f>MID(B1127,10,1)</f>
        <v>れ</v>
      </c>
      <c r="N1127" s="18" t="str">
        <f>MID(B1127,11,1)</f>
        <v>る</v>
      </c>
    </row>
    <row r="1128" spans="1:14" ht="37.5" customHeight="1" x14ac:dyDescent="0.15">
      <c r="A1128">
        <v>5</v>
      </c>
      <c r="B1128" s="10"/>
      <c r="C1128" s="12" t="s">
        <v>3209</v>
      </c>
      <c r="D1128" s="13"/>
      <c r="E1128" s="14" t="s">
        <v>4988</v>
      </c>
      <c r="F1128" s="14" t="s">
        <v>4993</v>
      </c>
      <c r="G1128" s="14"/>
      <c r="H1128" s="14" t="s">
        <v>2563</v>
      </c>
      <c r="I1128" s="14" t="s">
        <v>5008</v>
      </c>
      <c r="J1128" s="14" t="s">
        <v>5015</v>
      </c>
      <c r="K1128" s="14"/>
      <c r="L1128" s="14" t="s">
        <v>4828</v>
      </c>
      <c r="M1128" s="14"/>
      <c r="N1128" s="15"/>
    </row>
    <row r="1129" spans="1:14" ht="37.5" customHeight="1" x14ac:dyDescent="0.15">
      <c r="A1129">
        <v>4</v>
      </c>
      <c r="B1129" s="10" t="s">
        <v>945</v>
      </c>
      <c r="C1129" s="11" t="s">
        <v>760</v>
      </c>
      <c r="D1129" s="16" t="str">
        <f>MID(B1129,1,1)</f>
        <v>一</v>
      </c>
      <c r="E1129" s="17" t="str">
        <f>MID(B1129,2,1)</f>
        <v>兆</v>
      </c>
      <c r="F1129" s="17" t="str">
        <f>MID(B1129,3,1)</f>
        <v>は</v>
      </c>
      <c r="G1129" s="17" t="str">
        <f>MID(B1129,4,1)</f>
        <v>一</v>
      </c>
      <c r="H1129" s="17" t="str">
        <f>MID(B1129,5,1)</f>
        <v>お</v>
      </c>
      <c r="I1129" s="17" t="str">
        <f>MID(B1129,6,1)</f>
        <v>く</v>
      </c>
      <c r="J1129" s="17" t="str">
        <f>MID(B1129,7,1)</f>
        <v>の</v>
      </c>
      <c r="K1129" s="17" t="str">
        <f>MID(B1129,8,1)</f>
        <v>一</v>
      </c>
      <c r="L1129" s="17" t="str">
        <f>MID(B1129,9,1)</f>
        <v>万</v>
      </c>
      <c r="M1129" s="17" t="str">
        <f>MID(B1129,10,1)</f>
        <v>倍</v>
      </c>
      <c r="N1129" s="18" t="str">
        <f>MID(B1129,11,1)</f>
        <v/>
      </c>
    </row>
    <row r="1130" spans="1:14" ht="37.5" customHeight="1" x14ac:dyDescent="0.15">
      <c r="A1130">
        <v>4</v>
      </c>
      <c r="B1130" s="10"/>
      <c r="C1130" s="12" t="s">
        <v>3210</v>
      </c>
      <c r="D1130" s="13" t="s">
        <v>4935</v>
      </c>
      <c r="E1130" s="14" t="s">
        <v>4877</v>
      </c>
      <c r="F1130" s="14"/>
      <c r="G1130" s="14" t="s">
        <v>4999</v>
      </c>
      <c r="H1130" s="14"/>
      <c r="I1130" s="14"/>
      <c r="J1130" s="14"/>
      <c r="K1130" s="14" t="s">
        <v>112</v>
      </c>
      <c r="L1130" s="14" t="s">
        <v>113</v>
      </c>
      <c r="M1130" s="14" t="s">
        <v>947</v>
      </c>
      <c r="N1130" s="15"/>
    </row>
    <row r="1131" spans="1:14" ht="37.5" customHeight="1" x14ac:dyDescent="0.15">
      <c r="A1131">
        <v>5</v>
      </c>
      <c r="B1131" s="10" t="s">
        <v>2185</v>
      </c>
      <c r="C1131" s="11" t="s">
        <v>761</v>
      </c>
      <c r="D1131" s="16" t="str">
        <f>MID(B1131,1,1)</f>
        <v>腸</v>
      </c>
      <c r="E1131" s="17" t="str">
        <f>MID(B1131,2,1)</f>
        <v>内</v>
      </c>
      <c r="F1131" s="17" t="str">
        <f>MID(B1131,3,1)</f>
        <v>の</v>
      </c>
      <c r="G1131" s="17" t="str">
        <f>MID(B1131,4,1)</f>
        <v>ビ</v>
      </c>
      <c r="H1131" s="17" t="str">
        <f>MID(B1131,5,1)</f>
        <v>フ</v>
      </c>
      <c r="I1131" s="17" t="str">
        <f>MID(B1131,6,1)</f>
        <v>ィ</v>
      </c>
      <c r="J1131" s="17" t="str">
        <f>MID(B1131,7,1)</f>
        <v>ズ</v>
      </c>
      <c r="K1131" s="17" t="str">
        <f>MID(B1131,8,1)</f>
        <v>ス</v>
      </c>
      <c r="L1131" s="17" t="str">
        <f>MID(B1131,9,1)</f>
        <v>き</v>
      </c>
      <c r="M1131" s="17" t="str">
        <f>MID(B1131,10,1)</f>
        <v>ん</v>
      </c>
      <c r="N1131" s="18" t="str">
        <f>MID(B1131,11,1)</f>
        <v/>
      </c>
    </row>
    <row r="1132" spans="1:14" ht="37.5" customHeight="1" x14ac:dyDescent="0.15">
      <c r="A1132">
        <v>5</v>
      </c>
      <c r="B1132" s="10"/>
      <c r="C1132" s="12" t="s">
        <v>3211</v>
      </c>
      <c r="D1132" s="13" t="s">
        <v>2186</v>
      </c>
      <c r="E1132" s="14" t="s">
        <v>2603</v>
      </c>
      <c r="F1132" s="14"/>
      <c r="G1132" s="14"/>
      <c r="H1132" s="14"/>
      <c r="I1132" s="14"/>
      <c r="J1132" s="14"/>
      <c r="K1132" s="14"/>
      <c r="L1132" s="14"/>
      <c r="M1132" s="14"/>
      <c r="N1132" s="15"/>
    </row>
    <row r="1133" spans="1:14" ht="37.5" customHeight="1" x14ac:dyDescent="0.15">
      <c r="A1133">
        <v>4</v>
      </c>
      <c r="B1133" s="10" t="s">
        <v>2160</v>
      </c>
      <c r="C1133" s="11" t="s">
        <v>762</v>
      </c>
      <c r="D1133" s="16" t="str">
        <f>MID(B1133,1,1)</f>
        <v>高</v>
      </c>
      <c r="E1133" s="17" t="str">
        <f>MID(B1133,2,1)</f>
        <v>い</v>
      </c>
      <c r="F1133" s="17" t="str">
        <f>MID(B1133,3,1)</f>
        <v>山</v>
      </c>
      <c r="G1133" s="17" t="str">
        <f>MID(B1133,4,1)</f>
        <v>と</v>
      </c>
      <c r="H1133" s="17" t="str">
        <f>MID(B1133,5,1)</f>
        <v>低</v>
      </c>
      <c r="I1133" s="17" t="str">
        <f>MID(B1133,6,1)</f>
        <v>い</v>
      </c>
      <c r="J1133" s="17" t="str">
        <f>MID(B1133,7,1)</f>
        <v>山</v>
      </c>
      <c r="K1133" s="17" t="str">
        <f>MID(B1133,8,1)</f>
        <v/>
      </c>
      <c r="L1133" s="17" t="str">
        <f>MID(B1133,9,1)</f>
        <v/>
      </c>
      <c r="M1133" s="17" t="str">
        <f>MID(B1133,10,1)</f>
        <v/>
      </c>
      <c r="N1133" s="18" t="str">
        <f>MID(B1133,11,1)</f>
        <v/>
      </c>
    </row>
    <row r="1134" spans="1:14" ht="37.5" customHeight="1" x14ac:dyDescent="0.15">
      <c r="A1134">
        <v>4</v>
      </c>
      <c r="B1134" s="10"/>
      <c r="C1134" s="12" t="s">
        <v>3212</v>
      </c>
      <c r="D1134" s="13" t="s">
        <v>4977</v>
      </c>
      <c r="E1134" s="14"/>
      <c r="F1134" s="14" t="s">
        <v>2352</v>
      </c>
      <c r="G1134" s="14"/>
      <c r="H1134" s="14" t="s">
        <v>2161</v>
      </c>
      <c r="I1134" s="14"/>
      <c r="J1134" s="14" t="s">
        <v>5016</v>
      </c>
      <c r="K1134" s="14"/>
      <c r="L1134" s="14"/>
      <c r="M1134" s="14"/>
      <c r="N1134" s="15"/>
    </row>
    <row r="1135" spans="1:14" ht="37.5" customHeight="1" x14ac:dyDescent="0.15">
      <c r="A1135">
        <v>4</v>
      </c>
      <c r="B1135" s="10" t="s">
        <v>724</v>
      </c>
      <c r="C1135" s="11" t="s">
        <v>4965</v>
      </c>
      <c r="D1135" s="16" t="str">
        <f>MID(B1135,1,1)</f>
        <v>深</v>
      </c>
      <c r="E1135" s="17" t="str">
        <f>MID(B1135,2,1)</f>
        <v>い</v>
      </c>
      <c r="F1135" s="17" t="str">
        <f>MID(B1135,3,1)</f>
        <v>海</v>
      </c>
      <c r="G1135" s="17" t="str">
        <f>MID(B1135,4,1)</f>
        <v>の</v>
      </c>
      <c r="H1135" s="17" t="str">
        <f>MID(B1135,5,1)</f>
        <v>底</v>
      </c>
      <c r="I1135" s="17" t="str">
        <f>MID(B1135,6,1)</f>
        <v>ま</v>
      </c>
      <c r="J1135" s="17" t="str">
        <f>MID(B1135,7,1)</f>
        <v>で</v>
      </c>
      <c r="K1135" s="17" t="str">
        <f>MID(B1135,8,1)</f>
        <v>も</v>
      </c>
      <c r="L1135" s="17" t="str">
        <f>MID(B1135,9,1)</f>
        <v>ぐ</v>
      </c>
      <c r="M1135" s="17" t="str">
        <f>MID(B1135,10,1)</f>
        <v>る</v>
      </c>
      <c r="N1135" s="18" t="str">
        <f>MID(B1135,11,1)</f>
        <v/>
      </c>
    </row>
    <row r="1136" spans="1:14" ht="37.5" customHeight="1" x14ac:dyDescent="0.15">
      <c r="A1136">
        <v>4</v>
      </c>
      <c r="B1136" s="10"/>
      <c r="C1136" s="12" t="s">
        <v>3213</v>
      </c>
      <c r="D1136" s="13" t="s">
        <v>4978</v>
      </c>
      <c r="E1136" s="14"/>
      <c r="F1136" s="14" t="s">
        <v>725</v>
      </c>
      <c r="G1136" s="14"/>
      <c r="H1136" s="14" t="s">
        <v>5005</v>
      </c>
      <c r="I1136" s="14"/>
      <c r="J1136" s="14"/>
      <c r="K1136" s="14"/>
      <c r="L1136" s="14"/>
      <c r="M1136" s="14"/>
      <c r="N1136" s="15"/>
    </row>
    <row r="1137" spans="1:14" ht="37.5" customHeight="1" x14ac:dyDescent="0.15">
      <c r="A1137">
        <v>5</v>
      </c>
      <c r="B1137" s="10" t="s">
        <v>2174</v>
      </c>
      <c r="C1137" s="11" t="s">
        <v>764</v>
      </c>
      <c r="D1137" s="16" t="str">
        <f>MID(B1137,1,1)</f>
        <v>車</v>
      </c>
      <c r="E1137" s="17" t="str">
        <f>MID(B1137,2,1)</f>
        <v>が</v>
      </c>
      <c r="F1137" s="17" t="str">
        <f>MID(B1137,3,1)</f>
        <v>赤</v>
      </c>
      <c r="G1137" s="17" t="str">
        <f>MID(B1137,4,1)</f>
        <v>し</v>
      </c>
      <c r="H1137" s="17" t="str">
        <f>MID(B1137,5,1)</f>
        <v>ん</v>
      </c>
      <c r="I1137" s="17" t="str">
        <f>MID(B1137,6,1)</f>
        <v>号</v>
      </c>
      <c r="J1137" s="17" t="str">
        <f>MID(B1137,7,1)</f>
        <v>で</v>
      </c>
      <c r="K1137" s="17" t="str">
        <f>MID(B1137,8,1)</f>
        <v>停</v>
      </c>
      <c r="L1137" s="17" t="str">
        <f>MID(B1137,9,1)</f>
        <v>止</v>
      </c>
      <c r="M1137" s="17" t="str">
        <f>MID(B1137,10,1)</f>
        <v>す</v>
      </c>
      <c r="N1137" s="18" t="str">
        <f>MID(B1137,11,1)</f>
        <v>る</v>
      </c>
    </row>
    <row r="1138" spans="1:14" ht="37.5" customHeight="1" x14ac:dyDescent="0.15">
      <c r="A1138">
        <v>5</v>
      </c>
      <c r="B1138" s="10"/>
      <c r="C1138" s="12" t="s">
        <v>3214</v>
      </c>
      <c r="D1138" s="13" t="s">
        <v>2175</v>
      </c>
      <c r="E1138" s="14"/>
      <c r="F1138" s="14" t="s">
        <v>2176</v>
      </c>
      <c r="G1138" s="14"/>
      <c r="H1138" s="14"/>
      <c r="I1138" s="14" t="s">
        <v>2558</v>
      </c>
      <c r="J1138" s="14"/>
      <c r="K1138" s="14" t="s">
        <v>2177</v>
      </c>
      <c r="L1138" s="14" t="s">
        <v>2584</v>
      </c>
      <c r="M1138" s="14"/>
      <c r="N1138" s="15"/>
    </row>
    <row r="1139" spans="1:14" ht="37.5" customHeight="1" x14ac:dyDescent="0.15">
      <c r="A1139">
        <v>4</v>
      </c>
      <c r="B1139" s="10" t="s">
        <v>2691</v>
      </c>
      <c r="C1139" s="11" t="s">
        <v>3160</v>
      </c>
      <c r="D1139" s="16" t="str">
        <f>MID(B1139,1,1)</f>
        <v>勉</v>
      </c>
      <c r="E1139" s="17" t="str">
        <f>MID(B1139,2,1)</f>
        <v>強</v>
      </c>
      <c r="F1139" s="17" t="str">
        <f>MID(B1139,3,1)</f>
        <v>の</v>
      </c>
      <c r="G1139" s="17" t="str">
        <f>MID(B1139,4,1)</f>
        <v>目</v>
      </c>
      <c r="H1139" s="17" t="str">
        <f>MID(B1139,5,1)</f>
        <v>的</v>
      </c>
      <c r="I1139" s="17" t="str">
        <f>MID(B1139,6,1)</f>
        <v>を</v>
      </c>
      <c r="J1139" s="17" t="str">
        <f>MID(B1139,7,1)</f>
        <v>た</v>
      </c>
      <c r="K1139" s="17" t="str">
        <f>MID(B1139,8,1)</f>
        <v>し</v>
      </c>
      <c r="L1139" s="17" t="str">
        <f>MID(B1139,9,1)</f>
        <v>か</v>
      </c>
      <c r="M1139" s="17" t="str">
        <f>MID(B1139,10,1)</f>
        <v>め</v>
      </c>
      <c r="N1139" s="18" t="str">
        <f>MID(B1139,11,1)</f>
        <v>る</v>
      </c>
    </row>
    <row r="1140" spans="1:14" ht="37.5" customHeight="1" x14ac:dyDescent="0.15">
      <c r="A1140">
        <v>4</v>
      </c>
      <c r="B1140" s="10"/>
      <c r="C1140" s="12" t="s">
        <v>3215</v>
      </c>
      <c r="D1140" s="13" t="s">
        <v>4979</v>
      </c>
      <c r="E1140" s="14" t="s">
        <v>1045</v>
      </c>
      <c r="F1140" s="14"/>
      <c r="G1140" s="14" t="s">
        <v>4910</v>
      </c>
      <c r="H1140" s="14" t="s">
        <v>2692</v>
      </c>
      <c r="I1140" s="14"/>
      <c r="J1140" s="14"/>
      <c r="K1140" s="14"/>
      <c r="L1140" s="14"/>
      <c r="M1140" s="14"/>
      <c r="N1140" s="15"/>
    </row>
    <row r="1141" spans="1:14" ht="37.5" customHeight="1" x14ac:dyDescent="0.15">
      <c r="A1141">
        <v>4</v>
      </c>
      <c r="B1141" s="10" t="s">
        <v>2668</v>
      </c>
      <c r="C1141" s="11" t="s">
        <v>3161</v>
      </c>
      <c r="D1141" s="16" t="str">
        <f>MID(B1141,1,1)</f>
        <v>漢</v>
      </c>
      <c r="E1141" s="17" t="str">
        <f>MID(B1141,2,1)</f>
        <v>字</v>
      </c>
      <c r="F1141" s="17" t="str">
        <f>MID(B1141,3,1)</f>
        <v>じ</v>
      </c>
      <c r="G1141" s="17" t="str">
        <f>MID(B1141,4,1)</f>
        <v>典</v>
      </c>
      <c r="H1141" s="17" t="str">
        <f>MID(B1141,5,1)</f>
        <v>で</v>
      </c>
      <c r="I1141" s="17" t="str">
        <f>MID(B1141,6,1)</f>
        <v>調</v>
      </c>
      <c r="J1141" s="17" t="str">
        <f>MID(B1141,7,1)</f>
        <v>べ</v>
      </c>
      <c r="K1141" s="17" t="str">
        <f>MID(B1141,8,1)</f>
        <v>る</v>
      </c>
      <c r="L1141" s="17" t="str">
        <f>MID(B1141,9,1)</f>
        <v/>
      </c>
      <c r="M1141" s="17" t="str">
        <f>MID(B1141,10,1)</f>
        <v/>
      </c>
      <c r="N1141" s="18" t="str">
        <f>MID(B1141,11,1)</f>
        <v/>
      </c>
    </row>
    <row r="1142" spans="1:14" ht="37.5" customHeight="1" x14ac:dyDescent="0.15">
      <c r="A1142">
        <v>4</v>
      </c>
      <c r="B1142" s="10"/>
      <c r="C1142" s="12" t="s">
        <v>3216</v>
      </c>
      <c r="D1142" s="13" t="s">
        <v>4826</v>
      </c>
      <c r="E1142" s="14" t="s">
        <v>2663</v>
      </c>
      <c r="F1142" s="14"/>
      <c r="G1142" s="14" t="s">
        <v>4825</v>
      </c>
      <c r="H1142" s="14"/>
      <c r="I1142" s="14" t="s">
        <v>5009</v>
      </c>
      <c r="J1142" s="14"/>
      <c r="K1142" s="14"/>
      <c r="L1142" s="14"/>
      <c r="M1142" s="14"/>
      <c r="N1142" s="15"/>
    </row>
    <row r="1143" spans="1:14" ht="37.5" customHeight="1" x14ac:dyDescent="0.15">
      <c r="A1143">
        <v>4</v>
      </c>
      <c r="B1143" s="10" t="s">
        <v>2579</v>
      </c>
      <c r="C1143" s="11" t="s">
        <v>3162</v>
      </c>
      <c r="D1143" s="16" t="str">
        <f>MID(B1143,1,1)</f>
        <v>有</v>
      </c>
      <c r="E1143" s="17" t="str">
        <f>MID(B1143,2,1)</f>
        <v>名</v>
      </c>
      <c r="F1143" s="17" t="str">
        <f>MID(B1143,3,1)</f>
        <v>な</v>
      </c>
      <c r="G1143" s="17" t="str">
        <f>MID(B1143,4,1)</f>
        <v>人</v>
      </c>
      <c r="H1143" s="17" t="str">
        <f>MID(B1143,5,1)</f>
        <v>の</v>
      </c>
      <c r="I1143" s="17" t="str">
        <f>MID(B1143,6,1)</f>
        <v>伝</v>
      </c>
      <c r="J1143" s="17" t="str">
        <f>MID(B1143,7,1)</f>
        <v>記</v>
      </c>
      <c r="K1143" s="17" t="str">
        <f>MID(B1143,8,1)</f>
        <v>を</v>
      </c>
      <c r="L1143" s="17" t="str">
        <f>MID(B1143,9,1)</f>
        <v>読</v>
      </c>
      <c r="M1143" s="17" t="str">
        <f>MID(B1143,10,1)</f>
        <v>む</v>
      </c>
      <c r="N1143" s="18" t="str">
        <f>MID(B1143,11,1)</f>
        <v/>
      </c>
    </row>
    <row r="1144" spans="1:14" ht="37.5" customHeight="1" x14ac:dyDescent="0.15">
      <c r="A1144">
        <v>4</v>
      </c>
      <c r="B1144" s="10"/>
      <c r="C1144" s="12" t="s">
        <v>3217</v>
      </c>
      <c r="D1144" s="13" t="s">
        <v>4980</v>
      </c>
      <c r="E1144" s="14" t="s">
        <v>4989</v>
      </c>
      <c r="F1144" s="14"/>
      <c r="G1144" s="14" t="s">
        <v>5000</v>
      </c>
      <c r="H1144" s="14"/>
      <c r="I1144" s="14" t="s">
        <v>2108</v>
      </c>
      <c r="J1144" s="14" t="s">
        <v>2545</v>
      </c>
      <c r="K1144" s="14"/>
      <c r="L1144" s="14" t="s">
        <v>2581</v>
      </c>
      <c r="M1144" s="14"/>
      <c r="N1144" s="15"/>
    </row>
    <row r="1145" spans="1:14" ht="37.5" customHeight="1" x14ac:dyDescent="0.15">
      <c r="A1145">
        <v>4</v>
      </c>
      <c r="B1145" s="10" t="s">
        <v>2350</v>
      </c>
      <c r="C1145" s="11" t="s">
        <v>3163</v>
      </c>
      <c r="D1145" s="16" t="str">
        <f>MID(B1145,1,1)</f>
        <v>全</v>
      </c>
      <c r="E1145" s="17" t="str">
        <f>MID(B1145,2,1)</f>
        <v>校</v>
      </c>
      <c r="F1145" s="17" t="str">
        <f>MID(B1145,3,1)</f>
        <v>生</v>
      </c>
      <c r="G1145" s="17" t="str">
        <f>MID(B1145,4,1)</f>
        <v>徒</v>
      </c>
      <c r="H1145" s="17" t="str">
        <f>MID(B1145,5,1)</f>
        <v>が</v>
      </c>
      <c r="I1145" s="17" t="str">
        <f>MID(B1145,6,1)</f>
        <v>徒</v>
      </c>
      <c r="J1145" s="17" t="str">
        <f>MID(B1145,7,1)</f>
        <v>歩</v>
      </c>
      <c r="K1145" s="17" t="str">
        <f>MID(B1145,8,1)</f>
        <v>で</v>
      </c>
      <c r="L1145" s="17" t="str">
        <f>MID(B1145,9,1)</f>
        <v>山</v>
      </c>
      <c r="M1145" s="17" t="str">
        <f>MID(B1145,10,1)</f>
        <v>登</v>
      </c>
      <c r="N1145" s="18" t="str">
        <f>MID(B1145,11,1)</f>
        <v>り</v>
      </c>
    </row>
    <row r="1146" spans="1:14" ht="37.5" customHeight="1" x14ac:dyDescent="0.15">
      <c r="A1146">
        <v>4</v>
      </c>
      <c r="B1146" s="10"/>
      <c r="C1146" s="12" t="s">
        <v>3218</v>
      </c>
      <c r="D1146" s="13" t="s">
        <v>2608</v>
      </c>
      <c r="E1146" s="14" t="s">
        <v>2561</v>
      </c>
      <c r="F1146" s="14" t="s">
        <v>124</v>
      </c>
      <c r="G1146" s="14" t="s">
        <v>2554</v>
      </c>
      <c r="H1146" s="14"/>
      <c r="I1146" s="14" t="s">
        <v>5010</v>
      </c>
      <c r="J1146" s="14" t="s">
        <v>2351</v>
      </c>
      <c r="K1146" s="14"/>
      <c r="L1146" s="14" t="s">
        <v>2352</v>
      </c>
      <c r="M1146" s="14" t="s">
        <v>2353</v>
      </c>
      <c r="N1146" s="15"/>
    </row>
    <row r="1147" spans="1:14" ht="37.5" customHeight="1" x14ac:dyDescent="0.15">
      <c r="A1147">
        <v>4</v>
      </c>
      <c r="B1147" s="10" t="s">
        <v>2612</v>
      </c>
      <c r="C1147" s="11" t="s">
        <v>3164</v>
      </c>
      <c r="D1147" s="16" t="str">
        <f>MID(B1147,1,1)</f>
        <v>勝</v>
      </c>
      <c r="E1147" s="17" t="str">
        <f>MID(B1147,2,1)</f>
        <v>て</v>
      </c>
      <c r="F1147" s="17" t="str">
        <f>MID(B1147,3,1)</f>
        <v>た</v>
      </c>
      <c r="G1147" s="17" t="str">
        <f>MID(B1147,4,1)</f>
        <v>の</v>
      </c>
      <c r="H1147" s="17" t="str">
        <f>MID(B1147,5,1)</f>
        <v>は</v>
      </c>
      <c r="I1147" s="17" t="str">
        <f>MID(B1147,6,1)</f>
        <v>努</v>
      </c>
      <c r="J1147" s="17" t="str">
        <f>MID(B1147,7,1)</f>
        <v>力</v>
      </c>
      <c r="K1147" s="17" t="str">
        <f>MID(B1147,8,1)</f>
        <v>の</v>
      </c>
      <c r="L1147" s="17" t="str">
        <f>MID(B1147,9,1)</f>
        <v>け</v>
      </c>
      <c r="M1147" s="17" t="str">
        <f>MID(B1147,10,1)</f>
        <v>っ</v>
      </c>
      <c r="N1147" s="18" t="str">
        <f>MID(B1147,11,1)</f>
        <v>か</v>
      </c>
    </row>
    <row r="1148" spans="1:14" ht="37.5" customHeight="1" x14ac:dyDescent="0.15">
      <c r="A1148">
        <v>4</v>
      </c>
      <c r="B1148" s="10"/>
      <c r="C1148" s="12" t="s">
        <v>3219</v>
      </c>
      <c r="D1148" s="13" t="s">
        <v>4807</v>
      </c>
      <c r="E1148" s="14"/>
      <c r="F1148" s="14"/>
      <c r="G1148" s="14"/>
      <c r="H1148" s="14"/>
      <c r="I1148" s="14" t="s">
        <v>5011</v>
      </c>
      <c r="J1148" s="14" t="s">
        <v>2609</v>
      </c>
      <c r="K1148" s="14"/>
      <c r="L1148" s="14"/>
      <c r="M1148" s="14"/>
      <c r="N1148" s="15"/>
    </row>
    <row r="1149" spans="1:14" ht="37.5" customHeight="1" x14ac:dyDescent="0.15">
      <c r="A1149">
        <v>4</v>
      </c>
      <c r="B1149" s="10" t="s">
        <v>2679</v>
      </c>
      <c r="C1149" s="11" t="s">
        <v>3165</v>
      </c>
      <c r="D1149" s="16" t="str">
        <f>MID(B1149,1,1)</f>
        <v>夜</v>
      </c>
      <c r="E1149" s="17" t="str">
        <f>MID(B1149,2,1)</f>
        <v>の</v>
      </c>
      <c r="F1149" s="17" t="str">
        <f>MID(B1149,3,1)</f>
        <v>海</v>
      </c>
      <c r="G1149" s="17" t="str">
        <f>MID(B1149,4,1)</f>
        <v>の</v>
      </c>
      <c r="H1149" s="17" t="str">
        <f>MID(B1149,5,1)</f>
        <v>安</v>
      </c>
      <c r="I1149" s="17" t="str">
        <f>MID(B1149,6,1)</f>
        <v>全</v>
      </c>
      <c r="J1149" s="17" t="str">
        <f>MID(B1149,7,1)</f>
        <v>を</v>
      </c>
      <c r="K1149" s="17" t="str">
        <f>MID(B1149,8,1)</f>
        <v>守</v>
      </c>
      <c r="L1149" s="17" t="str">
        <f>MID(B1149,9,1)</f>
        <v>る</v>
      </c>
      <c r="M1149" s="17" t="str">
        <f>MID(B1149,10,1)</f>
        <v>灯</v>
      </c>
      <c r="N1149" s="18" t="str">
        <f>MID(B1149,11,1)</f>
        <v>台</v>
      </c>
    </row>
    <row r="1150" spans="1:14" ht="37.5" customHeight="1" x14ac:dyDescent="0.15">
      <c r="A1150">
        <v>4</v>
      </c>
      <c r="B1150" s="10"/>
      <c r="C1150" s="12" t="s">
        <v>3220</v>
      </c>
      <c r="D1150" s="13" t="s">
        <v>4981</v>
      </c>
      <c r="E1150" s="14"/>
      <c r="F1150" s="14" t="s">
        <v>4994</v>
      </c>
      <c r="G1150" s="14"/>
      <c r="H1150" s="14" t="s">
        <v>896</v>
      </c>
      <c r="I1150" s="14" t="s">
        <v>4824</v>
      </c>
      <c r="J1150" s="14"/>
      <c r="K1150" s="14" t="s">
        <v>2680</v>
      </c>
      <c r="L1150" s="14"/>
      <c r="M1150" s="14" t="s">
        <v>2681</v>
      </c>
      <c r="N1150" s="15" t="s">
        <v>2682</v>
      </c>
    </row>
    <row r="1151" spans="1:14" ht="37.5" customHeight="1" x14ac:dyDescent="0.15">
      <c r="A1151">
        <v>5</v>
      </c>
      <c r="B1151" s="10" t="s">
        <v>4963</v>
      </c>
      <c r="C1151" s="11" t="s">
        <v>3166</v>
      </c>
      <c r="D1151" s="16" t="str">
        <f>MID(B1151,1,1)</f>
        <v>お</v>
      </c>
      <c r="E1151" s="17" t="str">
        <f>MID(B1151,2,1)</f>
        <v>昼</v>
      </c>
      <c r="F1151" s="17" t="str">
        <f>MID(B1151,3,1)</f>
        <v>を</v>
      </c>
      <c r="G1151" s="17" t="str">
        <f>MID(B1151,4,1)</f>
        <v>食</v>
      </c>
      <c r="H1151" s="17" t="str">
        <f>MID(B1151,5,1)</f>
        <v>堂</v>
      </c>
      <c r="I1151" s="17" t="str">
        <f>MID(B1151,6,1)</f>
        <v>で</v>
      </c>
      <c r="J1151" s="17" t="str">
        <f>MID(B1151,7,1)</f>
        <v>食</v>
      </c>
      <c r="K1151" s="17" t="str">
        <f>MID(B1151,8,1)</f>
        <v>べ</v>
      </c>
      <c r="L1151" s="17" t="str">
        <f>MID(B1151,9,1)</f>
        <v>る</v>
      </c>
      <c r="M1151" s="17" t="str">
        <f>MID(B1151,10,1)</f>
        <v/>
      </c>
      <c r="N1151" s="18" t="str">
        <f>MID(B1151,11,1)</f>
        <v/>
      </c>
    </row>
    <row r="1152" spans="1:14" ht="37.5" customHeight="1" x14ac:dyDescent="0.15">
      <c r="A1152">
        <v>5</v>
      </c>
      <c r="B1152" s="10"/>
      <c r="C1152" s="12" t="s">
        <v>3221</v>
      </c>
      <c r="D1152" s="13"/>
      <c r="E1152" s="14" t="s">
        <v>2183</v>
      </c>
      <c r="F1152" s="14"/>
      <c r="G1152" s="14" t="s">
        <v>2184</v>
      </c>
      <c r="H1152" s="14" t="s">
        <v>2575</v>
      </c>
      <c r="I1152" s="14"/>
      <c r="J1152" s="14" t="s">
        <v>4952</v>
      </c>
      <c r="K1152" s="14"/>
      <c r="L1152" s="14"/>
      <c r="M1152" s="14"/>
      <c r="N1152" s="15"/>
    </row>
    <row r="1153" spans="1:14" ht="37.5" customHeight="1" x14ac:dyDescent="0.15">
      <c r="A1153">
        <v>4</v>
      </c>
      <c r="B1153" s="10" t="s">
        <v>2163</v>
      </c>
      <c r="C1153" s="11" t="s">
        <v>3167</v>
      </c>
      <c r="D1153" s="16" t="str">
        <f>MID(B1153,1,1)</f>
        <v>働</v>
      </c>
      <c r="E1153" s="17" t="str">
        <f>MID(B1153,2,1)</f>
        <v>い</v>
      </c>
      <c r="F1153" s="17" t="str">
        <f>MID(B1153,3,1)</f>
        <v>て</v>
      </c>
      <c r="G1153" s="17" t="str">
        <f>MID(B1153,4,1)</f>
        <v>お</v>
      </c>
      <c r="H1153" s="17" t="str">
        <f>MID(B1153,5,1)</f>
        <v>金</v>
      </c>
      <c r="I1153" s="17" t="str">
        <f>MID(B1153,6,1)</f>
        <v>を</v>
      </c>
      <c r="J1153" s="17" t="str">
        <f>MID(B1153,7,1)</f>
        <v>も</v>
      </c>
      <c r="K1153" s="17" t="str">
        <f>MID(B1153,8,1)</f>
        <v>ら</v>
      </c>
      <c r="L1153" s="17" t="str">
        <f>MID(B1153,9,1)</f>
        <v>う</v>
      </c>
      <c r="M1153" s="17" t="str">
        <f>MID(B1153,10,1)</f>
        <v/>
      </c>
      <c r="N1153" s="18" t="str">
        <f>MID(B1153,11,1)</f>
        <v/>
      </c>
    </row>
    <row r="1154" spans="1:14" ht="37.5" customHeight="1" x14ac:dyDescent="0.15">
      <c r="A1154">
        <v>4</v>
      </c>
      <c r="B1154" s="10"/>
      <c r="C1154" s="12" t="s">
        <v>3222</v>
      </c>
      <c r="D1154" s="13" t="s">
        <v>2164</v>
      </c>
      <c r="E1154" s="14"/>
      <c r="F1154" s="14"/>
      <c r="G1154" s="14"/>
      <c r="H1154" s="14" t="s">
        <v>5006</v>
      </c>
      <c r="I1154" s="14"/>
      <c r="J1154" s="14"/>
      <c r="K1154" s="14"/>
      <c r="L1154" s="14"/>
      <c r="M1154" s="14"/>
      <c r="N1154" s="15"/>
    </row>
    <row r="1155" spans="1:14" ht="37.5" customHeight="1" x14ac:dyDescent="0.15">
      <c r="A1155">
        <v>4</v>
      </c>
      <c r="B1155" s="10" t="s">
        <v>847</v>
      </c>
      <c r="C1155" s="11" t="s">
        <v>3168</v>
      </c>
      <c r="D1155" s="16" t="str">
        <f>MID(B1155,1,1)</f>
        <v>特</v>
      </c>
      <c r="E1155" s="17" t="str">
        <f>MID(B1155,2,1)</f>
        <v>急</v>
      </c>
      <c r="F1155" s="17" t="str">
        <f>MID(B1155,3,1)</f>
        <v>電</v>
      </c>
      <c r="G1155" s="17" t="str">
        <f>MID(B1155,4,1)</f>
        <v>車</v>
      </c>
      <c r="H1155" s="17" t="str">
        <f>MID(B1155,5,1)</f>
        <v>は</v>
      </c>
      <c r="I1155" s="17" t="str">
        <f>MID(B1155,6,1)</f>
        <v>速</v>
      </c>
      <c r="J1155" s="17" t="str">
        <f>MID(B1155,7,1)</f>
        <v>い</v>
      </c>
      <c r="K1155" s="17" t="str">
        <f>MID(B1155,8,1)</f>
        <v/>
      </c>
      <c r="L1155" s="17" t="str">
        <f>MID(B1155,9,1)</f>
        <v/>
      </c>
      <c r="M1155" s="17" t="str">
        <f>MID(B1155,10,1)</f>
        <v/>
      </c>
      <c r="N1155" s="18" t="str">
        <f>MID(B1155,11,1)</f>
        <v/>
      </c>
    </row>
    <row r="1156" spans="1:14" ht="37.5" customHeight="1" x14ac:dyDescent="0.15">
      <c r="A1156">
        <v>4</v>
      </c>
      <c r="B1156" s="10"/>
      <c r="C1156" s="12" t="s">
        <v>3223</v>
      </c>
      <c r="D1156" s="13" t="s">
        <v>4982</v>
      </c>
      <c r="E1156" s="14" t="s">
        <v>2245</v>
      </c>
      <c r="F1156" s="14" t="s">
        <v>4995</v>
      </c>
      <c r="G1156" s="14" t="s">
        <v>2659</v>
      </c>
      <c r="H1156" s="14"/>
      <c r="I1156" s="14" t="s">
        <v>686</v>
      </c>
      <c r="J1156" s="14"/>
      <c r="K1156" s="14"/>
      <c r="L1156" s="14"/>
      <c r="M1156" s="14"/>
      <c r="N1156" s="15"/>
    </row>
    <row r="1157" spans="1:14" ht="37.5" customHeight="1" x14ac:dyDescent="0.15">
      <c r="A1157">
        <v>5</v>
      </c>
      <c r="B1157" s="10" t="s">
        <v>716</v>
      </c>
      <c r="C1157" s="11" t="s">
        <v>3169</v>
      </c>
      <c r="D1157" s="16" t="str">
        <f>MID(B1157,1,1)</f>
        <v>わ</v>
      </c>
      <c r="E1157" s="17" t="str">
        <f>MID(B1157,2,1)</f>
        <v>た</v>
      </c>
      <c r="F1157" s="17" t="str">
        <f>MID(B1157,3,1)</f>
        <v>し</v>
      </c>
      <c r="G1157" s="17" t="str">
        <f>MID(B1157,4,1)</f>
        <v>は</v>
      </c>
      <c r="H1157" s="17" t="str">
        <f>MID(B1157,5,1)</f>
        <v>、</v>
      </c>
      <c r="I1157" s="17" t="str">
        <f>MID(B1157,6,1)</f>
        <v>笛</v>
      </c>
      <c r="J1157" s="17" t="str">
        <f>MID(B1157,7,1)</f>
        <v>が</v>
      </c>
      <c r="K1157" s="17" t="str">
        <f>MID(B1157,8,1)</f>
        <v>得</v>
      </c>
      <c r="L1157" s="17" t="str">
        <f>MID(B1157,9,1)</f>
        <v>意</v>
      </c>
      <c r="M1157" s="17" t="str">
        <f>MID(B1157,10,1)</f>
        <v>で</v>
      </c>
      <c r="N1157" s="18" t="str">
        <f>MID(B1157,11,1)</f>
        <v>す</v>
      </c>
    </row>
    <row r="1158" spans="1:14" ht="37.5" customHeight="1" x14ac:dyDescent="0.15">
      <c r="A1158">
        <v>5</v>
      </c>
      <c r="B1158" s="10"/>
      <c r="C1158" s="12" t="s">
        <v>3224</v>
      </c>
      <c r="D1158" s="13"/>
      <c r="E1158" s="14"/>
      <c r="F1158" s="14"/>
      <c r="G1158" s="14"/>
      <c r="H1158" s="14"/>
      <c r="I1158" s="14" t="s">
        <v>5012</v>
      </c>
      <c r="J1158" s="14"/>
      <c r="K1158" s="14" t="s">
        <v>5018</v>
      </c>
      <c r="L1158" s="14" t="s">
        <v>4828</v>
      </c>
      <c r="M1158" s="14"/>
      <c r="N1158" s="15"/>
    </row>
    <row r="1159" spans="1:14" ht="37.5" customHeight="1" x14ac:dyDescent="0.15">
      <c r="A1159">
        <v>5</v>
      </c>
      <c r="B1159" s="10" t="s">
        <v>4964</v>
      </c>
      <c r="C1159" s="11" t="s">
        <v>3170</v>
      </c>
      <c r="D1159" s="16" t="str">
        <f>MID(B1159,1,1)</f>
        <v>ケ</v>
      </c>
      <c r="E1159" s="17" t="str">
        <f>MID(B1159,2,1)</f>
        <v>ガ</v>
      </c>
      <c r="F1159" s="17" t="str">
        <f>MID(B1159,3,1)</f>
        <v>の</v>
      </c>
      <c r="G1159" s="17" t="str">
        <f>MID(B1159,4,1)</f>
        <v>と</v>
      </c>
      <c r="H1159" s="17" t="str">
        <f>MID(B1159,5,1)</f>
        <v>こ</v>
      </c>
      <c r="I1159" s="17" t="str">
        <f>MID(B1159,6,1)</f>
        <v>ろ</v>
      </c>
      <c r="J1159" s="17" t="str">
        <f>MID(B1159,7,1)</f>
        <v>を</v>
      </c>
      <c r="K1159" s="17" t="str">
        <f>MID(B1159,8,1)</f>
        <v>消</v>
      </c>
      <c r="L1159" s="17" t="str">
        <f>MID(B1159,9,1)</f>
        <v>毒</v>
      </c>
      <c r="M1159" s="17" t="str">
        <f>MID(B1159,10,1)</f>
        <v>す</v>
      </c>
      <c r="N1159" s="18" t="str">
        <f>MID(B1159,11,1)</f>
        <v>る</v>
      </c>
    </row>
    <row r="1160" spans="1:14" ht="37.5" customHeight="1" x14ac:dyDescent="0.15">
      <c r="A1160">
        <v>5</v>
      </c>
      <c r="B1160" s="10"/>
      <c r="C1160" s="12" t="s">
        <v>3225</v>
      </c>
      <c r="D1160" s="13"/>
      <c r="E1160" s="14"/>
      <c r="F1160" s="14"/>
      <c r="G1160" s="14"/>
      <c r="H1160" s="14"/>
      <c r="I1160" s="14"/>
      <c r="J1160" s="14"/>
      <c r="K1160" s="14" t="s">
        <v>1038</v>
      </c>
      <c r="L1160" s="14" t="s">
        <v>4860</v>
      </c>
      <c r="M1160" s="14"/>
      <c r="N1160" s="15"/>
    </row>
    <row r="1161" spans="1:14" ht="37.5" customHeight="1" x14ac:dyDescent="0.15">
      <c r="A1161">
        <v>4</v>
      </c>
      <c r="B1161" s="10" t="s">
        <v>2656</v>
      </c>
      <c r="C1161" s="11" t="s">
        <v>3171</v>
      </c>
      <c r="D1161" s="16" t="str">
        <f>MID(B1161,1,1)</f>
        <v>熱</v>
      </c>
      <c r="E1161" s="17" t="str">
        <f>MID(B1161,2,1)</f>
        <v>い</v>
      </c>
      <c r="F1161" s="17" t="str">
        <f>MID(B1161,3,1)</f>
        <v>お</v>
      </c>
      <c r="G1161" s="17" t="str">
        <f>MID(B1161,4,1)</f>
        <v>湯</v>
      </c>
      <c r="H1161" s="17" t="str">
        <f>MID(B1161,5,1)</f>
        <v>で</v>
      </c>
      <c r="I1161" s="17" t="str">
        <f>MID(B1161,6,1)</f>
        <v>お</v>
      </c>
      <c r="J1161" s="17" t="str">
        <f>MID(B1161,7,1)</f>
        <v>茶</v>
      </c>
      <c r="K1161" s="17" t="str">
        <f>MID(B1161,8,1)</f>
        <v>を</v>
      </c>
      <c r="L1161" s="17" t="str">
        <f>MID(B1161,9,1)</f>
        <v>い</v>
      </c>
      <c r="M1161" s="17" t="str">
        <f>MID(B1161,10,1)</f>
        <v>れ</v>
      </c>
      <c r="N1161" s="18" t="str">
        <f>MID(B1161,11,1)</f>
        <v>る</v>
      </c>
    </row>
    <row r="1162" spans="1:14" ht="37.5" customHeight="1" x14ac:dyDescent="0.15">
      <c r="A1162">
        <v>4</v>
      </c>
      <c r="B1162" s="10"/>
      <c r="C1162" s="12" t="s">
        <v>3226</v>
      </c>
      <c r="D1162" s="13" t="s">
        <v>2654</v>
      </c>
      <c r="E1162" s="14"/>
      <c r="F1162" s="14"/>
      <c r="G1162" s="14" t="s">
        <v>2657</v>
      </c>
      <c r="H1162" s="14"/>
      <c r="I1162" s="14"/>
      <c r="J1162" s="14" t="s">
        <v>2655</v>
      </c>
      <c r="K1162" s="14"/>
      <c r="L1162" s="14"/>
      <c r="M1162" s="14"/>
      <c r="N1162" s="15"/>
    </row>
    <row r="1163" spans="1:14" ht="37.5" customHeight="1" x14ac:dyDescent="0.15">
      <c r="A1163">
        <v>4</v>
      </c>
      <c r="B1163" s="10" t="s">
        <v>3663</v>
      </c>
      <c r="C1163" s="11" t="s">
        <v>175</v>
      </c>
      <c r="D1163" s="16" t="str">
        <f>MID(B1163,1,1)</f>
        <v>学</v>
      </c>
      <c r="E1163" s="17" t="str">
        <f>MID(B1163,2,1)</f>
        <v>校</v>
      </c>
      <c r="F1163" s="17" t="str">
        <f>MID(B1163,3,1)</f>
        <v>の</v>
      </c>
      <c r="G1163" s="17" t="str">
        <f>MID(B1163,4,1)</f>
        <v>そ</v>
      </c>
      <c r="H1163" s="17" t="str">
        <f>MID(B1163,5,1)</f>
        <v>う</v>
      </c>
      <c r="I1163" s="17" t="str">
        <f>MID(B1163,6,1)</f>
        <v>立</v>
      </c>
      <c r="J1163" s="17" t="str">
        <f>MID(B1163,7,1)</f>
        <v>記</v>
      </c>
      <c r="K1163" s="17" t="str">
        <f>MID(B1163,8,1)</f>
        <v>念</v>
      </c>
      <c r="L1163" s="17" t="str">
        <f>MID(B1163,9,1)</f>
        <v>日</v>
      </c>
      <c r="M1163" s="17" t="str">
        <f>MID(B1163,10,1)</f>
        <v/>
      </c>
      <c r="N1163" s="18" t="str">
        <f>MID(B1163,11,1)</f>
        <v/>
      </c>
    </row>
    <row r="1164" spans="1:14" ht="37.5" customHeight="1" x14ac:dyDescent="0.15">
      <c r="A1164">
        <v>4</v>
      </c>
      <c r="B1164" s="10"/>
      <c r="C1164" s="12" t="s">
        <v>3227</v>
      </c>
      <c r="D1164" s="13" t="s">
        <v>4818</v>
      </c>
      <c r="E1164" s="14" t="s">
        <v>172</v>
      </c>
      <c r="F1164" s="14"/>
      <c r="G1164" s="14"/>
      <c r="H1164" s="14"/>
      <c r="I1164" s="14" t="s">
        <v>5013</v>
      </c>
      <c r="J1164" s="14" t="s">
        <v>4816</v>
      </c>
      <c r="K1164" s="14" t="s">
        <v>825</v>
      </c>
      <c r="L1164" s="14" t="s">
        <v>122</v>
      </c>
      <c r="M1164" s="14"/>
      <c r="N1164" s="15"/>
    </row>
    <row r="1165" spans="1:14" ht="37.5" customHeight="1" x14ac:dyDescent="0.15">
      <c r="A1165">
        <v>4</v>
      </c>
      <c r="B1165" s="10" t="s">
        <v>2709</v>
      </c>
      <c r="C1165" s="11" t="s">
        <v>176</v>
      </c>
      <c r="D1165" s="16" t="str">
        <f>MID(B1165,1,1)</f>
        <v>し</v>
      </c>
      <c r="E1165" s="17" t="str">
        <f>MID(B1165,2,1)</f>
        <v>っ</v>
      </c>
      <c r="F1165" s="17" t="str">
        <f>MID(B1165,3,1)</f>
        <v>敗</v>
      </c>
      <c r="G1165" s="17" t="str">
        <f>MID(B1165,4,1)</f>
        <v>は</v>
      </c>
      <c r="H1165" s="17" t="str">
        <f>MID(B1165,5,1)</f>
        <v>せ</v>
      </c>
      <c r="I1165" s="17" t="str">
        <f>MID(B1165,6,1)</f>
        <v>い</v>
      </c>
      <c r="J1165" s="17" t="str">
        <f>MID(B1165,7,1)</f>
        <v>こ</v>
      </c>
      <c r="K1165" s="17" t="str">
        <f>MID(B1165,8,1)</f>
        <v>う</v>
      </c>
      <c r="L1165" s="17" t="str">
        <f>MID(B1165,9,1)</f>
        <v>の</v>
      </c>
      <c r="M1165" s="17" t="str">
        <f>MID(B1165,10,1)</f>
        <v>も</v>
      </c>
      <c r="N1165" s="18" t="str">
        <f>MID(B1165,11,1)</f>
        <v>と</v>
      </c>
    </row>
    <row r="1166" spans="1:14" ht="37.5" customHeight="1" x14ac:dyDescent="0.15">
      <c r="A1166">
        <v>4</v>
      </c>
      <c r="B1166" s="10"/>
      <c r="C1166" s="12" t="s">
        <v>3228</v>
      </c>
      <c r="D1166" s="13"/>
      <c r="E1166" s="14"/>
      <c r="F1166" s="14" t="s">
        <v>2710</v>
      </c>
      <c r="G1166" s="14"/>
      <c r="H1166" s="14"/>
      <c r="I1166" s="14"/>
      <c r="J1166" s="14"/>
      <c r="K1166" s="14"/>
      <c r="L1166" s="14"/>
      <c r="M1166" s="14"/>
      <c r="N1166" s="15"/>
    </row>
    <row r="1167" spans="1:14" ht="37.5" customHeight="1" x14ac:dyDescent="0.15">
      <c r="A1167">
        <v>4</v>
      </c>
      <c r="B1167" s="10" t="s">
        <v>5019</v>
      </c>
      <c r="C1167" s="11" t="s">
        <v>177</v>
      </c>
      <c r="D1167" s="16" t="str">
        <f>MID(B1167,1,1)</f>
        <v>す</v>
      </c>
      <c r="E1167" s="17" t="str">
        <f>MID(B1167,2,1)</f>
        <v>っ</v>
      </c>
      <c r="F1167" s="17" t="str">
        <f>MID(B1167,3,1)</f>
        <v>ぱ</v>
      </c>
      <c r="G1167" s="17" t="str">
        <f>MID(B1167,4,1)</f>
        <v>い</v>
      </c>
      <c r="H1167" s="17" t="str">
        <f>MID(B1167,5,1)</f>
        <v>梅</v>
      </c>
      <c r="I1167" s="17" t="str">
        <f>MID(B1167,6,1)</f>
        <v>ぼ</v>
      </c>
      <c r="J1167" s="17" t="str">
        <f>MID(B1167,7,1)</f>
        <v>し</v>
      </c>
      <c r="K1167" s="17" t="str">
        <f>MID(B1167,8,1)</f>
        <v/>
      </c>
      <c r="L1167" s="17" t="str">
        <f>MID(B1167,9,1)</f>
        <v/>
      </c>
      <c r="M1167" s="17" t="str">
        <f>MID(B1167,10,1)</f>
        <v/>
      </c>
      <c r="N1167" s="18" t="str">
        <f>MID(B1167,11,1)</f>
        <v/>
      </c>
    </row>
    <row r="1168" spans="1:14" ht="37.5" customHeight="1" x14ac:dyDescent="0.15">
      <c r="A1168">
        <v>4</v>
      </c>
      <c r="B1168" s="10"/>
      <c r="C1168" s="12" t="s">
        <v>3229</v>
      </c>
      <c r="D1168" s="13"/>
      <c r="E1168" s="14"/>
      <c r="F1168" s="14"/>
      <c r="G1168" s="14"/>
      <c r="H1168" s="14" t="s">
        <v>828</v>
      </c>
      <c r="I1168" s="14"/>
      <c r="J1168" s="14"/>
      <c r="K1168" s="14"/>
      <c r="L1168" s="14"/>
      <c r="M1168" s="14"/>
      <c r="N1168" s="15"/>
    </row>
    <row r="1169" spans="1:14" ht="37.5" customHeight="1" x14ac:dyDescent="0.15">
      <c r="A1169">
        <v>4</v>
      </c>
      <c r="B1169" s="10" t="s">
        <v>5020</v>
      </c>
      <c r="C1169" s="11" t="s">
        <v>178</v>
      </c>
      <c r="D1169" s="16" t="str">
        <f>MID(B1169,1,1)</f>
        <v>博</v>
      </c>
      <c r="E1169" s="17" t="str">
        <f>MID(B1169,2,1)</f>
        <v>物</v>
      </c>
      <c r="F1169" s="17" t="str">
        <f>MID(B1169,3,1)</f>
        <v>館</v>
      </c>
      <c r="G1169" s="17" t="str">
        <f>MID(B1169,4,1)</f>
        <v>で</v>
      </c>
      <c r="H1169" s="17" t="str">
        <f>MID(B1169,5,1)</f>
        <v>ミ</v>
      </c>
      <c r="I1169" s="17" t="str">
        <f>MID(B1169,6,1)</f>
        <v>イ</v>
      </c>
      <c r="J1169" s="17" t="str">
        <f>MID(B1169,7,1)</f>
        <v>ラ</v>
      </c>
      <c r="K1169" s="17" t="str">
        <f>MID(B1169,8,1)</f>
        <v>を</v>
      </c>
      <c r="L1169" s="17" t="str">
        <f>MID(B1169,9,1)</f>
        <v>見</v>
      </c>
      <c r="M1169" s="17" t="str">
        <f>MID(B1169,10,1)</f>
        <v>る</v>
      </c>
      <c r="N1169" s="18" t="str">
        <f>MID(B1169,11,1)</f>
        <v/>
      </c>
    </row>
    <row r="1170" spans="1:14" ht="37.5" customHeight="1" x14ac:dyDescent="0.15">
      <c r="A1170">
        <v>4</v>
      </c>
      <c r="B1170" s="10"/>
      <c r="C1170" s="12" t="s">
        <v>3230</v>
      </c>
      <c r="D1170" s="13" t="s">
        <v>5049</v>
      </c>
      <c r="E1170" s="14" t="s">
        <v>5014</v>
      </c>
      <c r="F1170" s="14" t="s">
        <v>2556</v>
      </c>
      <c r="G1170" s="14"/>
      <c r="H1170" s="14"/>
      <c r="I1170" s="14"/>
      <c r="J1170" s="14"/>
      <c r="K1170" s="14"/>
      <c r="L1170" s="14" t="s">
        <v>2586</v>
      </c>
      <c r="M1170" s="14"/>
      <c r="N1170" s="15"/>
    </row>
    <row r="1171" spans="1:14" ht="37.5" customHeight="1" x14ac:dyDescent="0.15">
      <c r="A1171">
        <v>4</v>
      </c>
      <c r="B1171" s="10" t="s">
        <v>5021</v>
      </c>
      <c r="C1171" s="11" t="s">
        <v>179</v>
      </c>
      <c r="D1171" s="16" t="str">
        <f>MID(B1171,1,1)</f>
        <v>ご</v>
      </c>
      <c r="E1171" s="17" t="str">
        <f>MID(B1171,2,1)</f>
        <v>飯</v>
      </c>
      <c r="F1171" s="17" t="str">
        <f>MID(B1171,3,1)</f>
        <v>を</v>
      </c>
      <c r="G1171" s="17" t="str">
        <f>MID(B1171,4,1)</f>
        <v>に</v>
      </c>
      <c r="H1171" s="17" t="str">
        <f>MID(B1171,5,1)</f>
        <v>ぎ</v>
      </c>
      <c r="I1171" s="17" t="str">
        <f>MID(B1171,6,1)</f>
        <v>っ</v>
      </c>
      <c r="J1171" s="17" t="str">
        <f>MID(B1171,7,1)</f>
        <v>た</v>
      </c>
      <c r="K1171" s="17" t="str">
        <f>MID(B1171,8,1)</f>
        <v>お</v>
      </c>
      <c r="L1171" s="17" t="str">
        <f>MID(B1171,9,1)</f>
        <v>む</v>
      </c>
      <c r="M1171" s="17" t="str">
        <f>MID(B1171,10,1)</f>
        <v>す</v>
      </c>
      <c r="N1171" s="18" t="str">
        <f>MID(B1171,11,1)</f>
        <v>び</v>
      </c>
    </row>
    <row r="1172" spans="1:14" ht="37.5" customHeight="1" x14ac:dyDescent="0.15">
      <c r="A1172">
        <v>4</v>
      </c>
      <c r="B1172" s="10"/>
      <c r="C1172" s="12" t="s">
        <v>3231</v>
      </c>
      <c r="D1172" s="13"/>
      <c r="E1172" s="14" t="s">
        <v>5060</v>
      </c>
      <c r="F1172" s="14"/>
      <c r="G1172" s="14"/>
      <c r="H1172" s="14"/>
      <c r="I1172" s="14"/>
      <c r="J1172" s="14"/>
      <c r="K1172" s="14"/>
      <c r="L1172" s="14"/>
      <c r="M1172" s="14"/>
      <c r="N1172" s="15"/>
    </row>
    <row r="1173" spans="1:14" ht="37.5" customHeight="1" x14ac:dyDescent="0.15">
      <c r="A1173">
        <v>4</v>
      </c>
      <c r="B1173" s="10" t="s">
        <v>5022</v>
      </c>
      <c r="C1173" s="11" t="s">
        <v>180</v>
      </c>
      <c r="D1173" s="16" t="str">
        <f>MID(B1173,1,1)</f>
        <v>鳥</v>
      </c>
      <c r="E1173" s="17" t="str">
        <f>MID(B1173,2,1)</f>
        <v>が</v>
      </c>
      <c r="F1173" s="17" t="str">
        <f>MID(B1173,3,1)</f>
        <v>空</v>
      </c>
      <c r="G1173" s="17" t="str">
        <f>MID(B1173,4,1)</f>
        <v>を</v>
      </c>
      <c r="H1173" s="17" t="str">
        <f>MID(B1173,5,1)</f>
        <v>飛</v>
      </c>
      <c r="I1173" s="17" t="str">
        <f>MID(B1173,6,1)</f>
        <v>ぶ</v>
      </c>
      <c r="J1173" s="17" t="str">
        <f>MID(B1173,7,1)</f>
        <v/>
      </c>
      <c r="K1173" s="17" t="str">
        <f>MID(B1173,8,1)</f>
        <v/>
      </c>
      <c r="L1173" s="17" t="str">
        <f>MID(B1173,9,1)</f>
        <v/>
      </c>
      <c r="M1173" s="17" t="str">
        <f>MID(B1173,10,1)</f>
        <v/>
      </c>
      <c r="N1173" s="18" t="str">
        <f>MID(B1173,11,1)</f>
        <v/>
      </c>
    </row>
    <row r="1174" spans="1:14" ht="37.5" customHeight="1" x14ac:dyDescent="0.15">
      <c r="A1174">
        <v>4</v>
      </c>
      <c r="B1174" s="10"/>
      <c r="C1174" s="12" t="s">
        <v>3232</v>
      </c>
      <c r="D1174" s="13" t="s">
        <v>5050</v>
      </c>
      <c r="E1174" s="14"/>
      <c r="F1174" s="14" t="s">
        <v>902</v>
      </c>
      <c r="G1174" s="14"/>
      <c r="H1174" s="14" t="s">
        <v>317</v>
      </c>
      <c r="I1174" s="14"/>
      <c r="J1174" s="14"/>
      <c r="K1174" s="14"/>
      <c r="L1174" s="14"/>
      <c r="M1174" s="14"/>
      <c r="N1174" s="15"/>
    </row>
    <row r="1175" spans="1:14" ht="37.5" customHeight="1" x14ac:dyDescent="0.15">
      <c r="A1175">
        <v>5</v>
      </c>
      <c r="B1175" s="10" t="s">
        <v>5023</v>
      </c>
      <c r="C1175" s="11" t="s">
        <v>181</v>
      </c>
      <c r="D1175" s="16" t="str">
        <f>MID(B1175,1,1)</f>
        <v>品</v>
      </c>
      <c r="E1175" s="17" t="str">
        <f>MID(B1175,2,1)</f>
        <v>物</v>
      </c>
      <c r="F1175" s="17" t="str">
        <f>MID(B1175,3,1)</f>
        <v>を</v>
      </c>
      <c r="G1175" s="17" t="str">
        <f>MID(B1175,4,1)</f>
        <v>買</v>
      </c>
      <c r="H1175" s="17" t="str">
        <f>MID(B1175,5,1)</f>
        <v>っ</v>
      </c>
      <c r="I1175" s="17" t="str">
        <f>MID(B1175,6,1)</f>
        <v>て</v>
      </c>
      <c r="J1175" s="17" t="str">
        <f>MID(B1175,7,1)</f>
        <v>使</v>
      </c>
      <c r="K1175" s="17" t="str">
        <f>MID(B1175,8,1)</f>
        <v>う</v>
      </c>
      <c r="L1175" s="17" t="str">
        <f>MID(B1175,9,1)</f>
        <v>消</v>
      </c>
      <c r="M1175" s="17" t="str">
        <f>MID(B1175,10,1)</f>
        <v>費</v>
      </c>
      <c r="N1175" s="18" t="str">
        <f>MID(B1175,11,1)</f>
        <v>者</v>
      </c>
    </row>
    <row r="1176" spans="1:14" ht="37.5" customHeight="1" x14ac:dyDescent="0.15">
      <c r="A1176">
        <v>5</v>
      </c>
      <c r="B1176" s="10"/>
      <c r="C1176" s="12" t="s">
        <v>3233</v>
      </c>
      <c r="D1176" s="13" t="s">
        <v>5051</v>
      </c>
      <c r="E1176" s="14" t="s">
        <v>4997</v>
      </c>
      <c r="F1176" s="14"/>
      <c r="G1176" s="14" t="s">
        <v>4807</v>
      </c>
      <c r="H1176" s="14"/>
      <c r="I1176" s="14"/>
      <c r="J1176" s="14" t="s">
        <v>2606</v>
      </c>
      <c r="K1176" s="14"/>
      <c r="L1176" s="14" t="s">
        <v>1038</v>
      </c>
      <c r="M1176" s="14" t="s">
        <v>2607</v>
      </c>
      <c r="N1176" s="15" t="s">
        <v>2546</v>
      </c>
    </row>
    <row r="1177" spans="1:14" ht="37.5" customHeight="1" x14ac:dyDescent="0.15">
      <c r="A1177">
        <v>4</v>
      </c>
      <c r="B1177" s="10" t="s">
        <v>5024</v>
      </c>
      <c r="C1177" s="11" t="s">
        <v>182</v>
      </c>
      <c r="D1177" s="16" t="str">
        <f>MID(B1177,1,1)</f>
        <v>か</v>
      </c>
      <c r="E1177" s="17" t="str">
        <f>MID(B1177,2,1)</f>
        <v>り</v>
      </c>
      <c r="F1177" s="17" t="str">
        <f>MID(B1177,3,1)</f>
        <v>た</v>
      </c>
      <c r="G1177" s="17" t="str">
        <f>MID(B1177,4,1)</f>
        <v>物</v>
      </c>
      <c r="H1177" s="17" t="str">
        <f>MID(B1177,5,1)</f>
        <v>は</v>
      </c>
      <c r="I1177" s="17" t="str">
        <f>MID(B1177,6,1)</f>
        <v>必</v>
      </c>
      <c r="J1177" s="17" t="str">
        <f>MID(B1177,7,1)</f>
        <v>ず</v>
      </c>
      <c r="K1177" s="17" t="str">
        <f>MID(B1177,8,1)</f>
        <v>返</v>
      </c>
      <c r="L1177" s="17" t="str">
        <f>MID(B1177,9,1)</f>
        <v>し</v>
      </c>
      <c r="M1177" s="17" t="str">
        <f>MID(B1177,10,1)</f>
        <v>ま</v>
      </c>
      <c r="N1177" s="18" t="str">
        <f>MID(B1177,11,1)</f>
        <v>す</v>
      </c>
    </row>
    <row r="1178" spans="1:14" ht="37.5" customHeight="1" x14ac:dyDescent="0.15">
      <c r="A1178">
        <v>4</v>
      </c>
      <c r="B1178" s="10"/>
      <c r="C1178" s="12" t="s">
        <v>3234</v>
      </c>
      <c r="D1178" s="13"/>
      <c r="E1178" s="14"/>
      <c r="F1178" s="14"/>
      <c r="G1178" s="14" t="s">
        <v>2338</v>
      </c>
      <c r="H1178" s="14"/>
      <c r="I1178" s="14" t="s">
        <v>5072</v>
      </c>
      <c r="J1178" s="14"/>
      <c r="K1178" s="14" t="s">
        <v>269</v>
      </c>
      <c r="L1178" s="14"/>
      <c r="M1178" s="14"/>
      <c r="N1178" s="15"/>
    </row>
    <row r="1179" spans="1:14" ht="37.5" customHeight="1" x14ac:dyDescent="0.15">
      <c r="A1179">
        <v>4</v>
      </c>
      <c r="B1179" s="10" t="s">
        <v>5025</v>
      </c>
      <c r="C1179" s="11" t="s">
        <v>183</v>
      </c>
      <c r="D1179" s="16" t="str">
        <f>MID(B1179,1,1)</f>
        <v>せ</v>
      </c>
      <c r="E1179" s="17" t="str">
        <f>MID(B1179,2,1)</f>
        <v>ん</v>
      </c>
      <c r="F1179" s="17" t="str">
        <f>MID(B1179,3,1)</f>
        <v>き</v>
      </c>
      <c r="G1179" s="17" t="str">
        <f>MID(B1179,4,1)</f>
        <v>ょ</v>
      </c>
      <c r="H1179" s="17" t="str">
        <f>MID(B1179,5,1)</f>
        <v>で</v>
      </c>
      <c r="I1179" s="17" t="str">
        <f>MID(B1179,6,1)</f>
        <v>投</v>
      </c>
      <c r="J1179" s="17" t="str">
        <f>MID(B1179,7,1)</f>
        <v>票</v>
      </c>
      <c r="K1179" s="17" t="str">
        <f>MID(B1179,8,1)</f>
        <v>す</v>
      </c>
      <c r="L1179" s="17" t="str">
        <f>MID(B1179,9,1)</f>
        <v>る</v>
      </c>
      <c r="M1179" s="17" t="str">
        <f>MID(B1179,10,1)</f>
        <v/>
      </c>
      <c r="N1179" s="18" t="str">
        <f>MID(B1179,11,1)</f>
        <v/>
      </c>
    </row>
    <row r="1180" spans="1:14" ht="37.5" customHeight="1" x14ac:dyDescent="0.15">
      <c r="A1180">
        <v>4</v>
      </c>
      <c r="B1180" s="10"/>
      <c r="C1180" s="12" t="s">
        <v>3235</v>
      </c>
      <c r="D1180" s="13"/>
      <c r="E1180" s="14"/>
      <c r="F1180" s="14"/>
      <c r="G1180" s="14"/>
      <c r="H1180" s="14"/>
      <c r="I1180" s="14" t="s">
        <v>243</v>
      </c>
      <c r="J1180" s="14" t="s">
        <v>5074</v>
      </c>
      <c r="K1180" s="14"/>
      <c r="L1180" s="14"/>
      <c r="M1180" s="14"/>
      <c r="N1180" s="15"/>
    </row>
    <row r="1181" spans="1:14" ht="37.5" customHeight="1" x14ac:dyDescent="0.15">
      <c r="A1181">
        <v>4</v>
      </c>
      <c r="B1181" s="10" t="s">
        <v>5026</v>
      </c>
      <c r="C1181" s="11" t="s">
        <v>184</v>
      </c>
      <c r="D1181" s="16" t="str">
        <f>MID(B1181,1,1)</f>
        <v>運</v>
      </c>
      <c r="E1181" s="17" t="str">
        <f>MID(B1181,2,1)</f>
        <v>動</v>
      </c>
      <c r="F1181" s="17" t="str">
        <f>MID(B1181,3,1)</f>
        <v>会</v>
      </c>
      <c r="G1181" s="17" t="str">
        <f>MID(B1181,4,1)</f>
        <v>の</v>
      </c>
      <c r="H1181" s="17" t="str">
        <f>MID(B1181,5,1)</f>
        <v>目</v>
      </c>
      <c r="I1181" s="17" t="str">
        <f>MID(B1181,6,1)</f>
        <v>標</v>
      </c>
      <c r="J1181" s="17" t="str">
        <f>MID(B1181,7,1)</f>
        <v>を</v>
      </c>
      <c r="K1181" s="17" t="str">
        <f>MID(B1181,8,1)</f>
        <v>決</v>
      </c>
      <c r="L1181" s="17" t="str">
        <f>MID(B1181,9,1)</f>
        <v>め</v>
      </c>
      <c r="M1181" s="17" t="str">
        <f>MID(B1181,10,1)</f>
        <v>る</v>
      </c>
      <c r="N1181" s="18" t="str">
        <f>MID(B1181,11,1)</f>
        <v/>
      </c>
    </row>
    <row r="1182" spans="1:14" ht="37.5" customHeight="1" x14ac:dyDescent="0.15">
      <c r="A1182">
        <v>4</v>
      </c>
      <c r="B1182" s="10"/>
      <c r="C1182" s="12" t="s">
        <v>3236</v>
      </c>
      <c r="D1182" s="13" t="s">
        <v>4867</v>
      </c>
      <c r="E1182" s="14" t="s">
        <v>2645</v>
      </c>
      <c r="F1182" s="14" t="s">
        <v>5064</v>
      </c>
      <c r="G1182" s="14"/>
      <c r="H1182" s="14" t="s">
        <v>824</v>
      </c>
      <c r="I1182" s="14" t="s">
        <v>600</v>
      </c>
      <c r="J1182" s="14"/>
      <c r="K1182" s="14" t="s">
        <v>2688</v>
      </c>
      <c r="L1182" s="14"/>
      <c r="M1182" s="14"/>
      <c r="N1182" s="15"/>
    </row>
    <row r="1183" spans="1:14" ht="37.5" customHeight="1" x14ac:dyDescent="0.15">
      <c r="A1183">
        <v>4</v>
      </c>
      <c r="B1183" s="10" t="s">
        <v>5027</v>
      </c>
      <c r="C1183" s="11" t="s">
        <v>185</v>
      </c>
      <c r="D1183" s="16" t="str">
        <f>MID(B1183,1,1)</f>
        <v>目</v>
      </c>
      <c r="E1183" s="17" t="str">
        <f>MID(B1183,2,1)</f>
        <v>の</v>
      </c>
      <c r="F1183" s="17" t="str">
        <f>MID(B1183,3,1)</f>
        <v>不</v>
      </c>
      <c r="G1183" s="17" t="str">
        <f>MID(B1183,4,1)</f>
        <v>自</v>
      </c>
      <c r="H1183" s="17" t="str">
        <f>MID(B1183,5,1)</f>
        <v>由</v>
      </c>
      <c r="I1183" s="17" t="str">
        <f>MID(B1183,6,1)</f>
        <v>な</v>
      </c>
      <c r="J1183" s="17" t="str">
        <f>MID(B1183,7,1)</f>
        <v>人</v>
      </c>
      <c r="K1183" s="17" t="str">
        <f>MID(B1183,8,1)</f>
        <v>の</v>
      </c>
      <c r="L1183" s="17" t="str">
        <f>MID(B1183,9,1)</f>
        <v>点</v>
      </c>
      <c r="M1183" s="17" t="str">
        <f>MID(B1183,10,1)</f>
        <v>字</v>
      </c>
      <c r="N1183" s="18" t="str">
        <f>MID(B1183,11,1)</f>
        <v/>
      </c>
    </row>
    <row r="1184" spans="1:14" ht="37.5" customHeight="1" x14ac:dyDescent="0.15">
      <c r="A1184">
        <v>4</v>
      </c>
      <c r="B1184" s="10"/>
      <c r="C1184" s="12" t="s">
        <v>3237</v>
      </c>
      <c r="D1184" s="13" t="s">
        <v>4841</v>
      </c>
      <c r="E1184" s="14"/>
      <c r="F1184" s="14" t="s">
        <v>98</v>
      </c>
      <c r="G1184" s="14" t="s">
        <v>2571</v>
      </c>
      <c r="H1184" s="14" t="s">
        <v>955</v>
      </c>
      <c r="I1184" s="14"/>
      <c r="J1184" s="14" t="s">
        <v>5000</v>
      </c>
      <c r="K1184" s="14"/>
      <c r="L1184" s="14" t="s">
        <v>904</v>
      </c>
      <c r="M1184" s="14" t="s">
        <v>2571</v>
      </c>
      <c r="N1184" s="15"/>
    </row>
    <row r="1185" spans="1:14" ht="37.5" customHeight="1" x14ac:dyDescent="0.15">
      <c r="A1185">
        <v>4</v>
      </c>
      <c r="B1185" s="10" t="s">
        <v>2676</v>
      </c>
      <c r="C1185" s="11" t="s">
        <v>186</v>
      </c>
      <c r="D1185" s="16" t="str">
        <f>MID(B1185,1,1)</f>
        <v>キ</v>
      </c>
      <c r="E1185" s="17" t="str">
        <f>MID(B1185,2,1)</f>
        <v>ュ</v>
      </c>
      <c r="F1185" s="17" t="str">
        <f>MID(B1185,3,1)</f>
        <v>リ</v>
      </c>
      <c r="G1185" s="17" t="str">
        <f>MID(B1185,4,1)</f>
        <v>ー</v>
      </c>
      <c r="H1185" s="17" t="str">
        <f>MID(B1185,5,1)</f>
        <v>夫</v>
      </c>
      <c r="I1185" s="17" t="str">
        <f>MID(B1185,6,1)</f>
        <v>人</v>
      </c>
      <c r="J1185" s="17" t="str">
        <f>MID(B1185,7,1)</f>
        <v/>
      </c>
      <c r="K1185" s="17" t="str">
        <f>MID(B1185,8,1)</f>
        <v/>
      </c>
      <c r="L1185" s="17" t="str">
        <f>MID(B1185,9,1)</f>
        <v/>
      </c>
      <c r="M1185" s="17" t="str">
        <f>MID(B1185,10,1)</f>
        <v/>
      </c>
      <c r="N1185" s="18" t="str">
        <f>MID(B1185,11,1)</f>
        <v/>
      </c>
    </row>
    <row r="1186" spans="1:14" ht="37.5" customHeight="1" x14ac:dyDescent="0.15">
      <c r="A1186">
        <v>4</v>
      </c>
      <c r="B1186" s="10"/>
      <c r="C1186" s="12" t="s">
        <v>3238</v>
      </c>
      <c r="D1186" s="13"/>
      <c r="E1186" s="14"/>
      <c r="F1186" s="14"/>
      <c r="G1186" s="14"/>
      <c r="H1186" s="14" t="s">
        <v>2660</v>
      </c>
      <c r="I1186" s="14" t="s">
        <v>4912</v>
      </c>
      <c r="J1186" s="14"/>
      <c r="K1186" s="14"/>
      <c r="L1186" s="14"/>
      <c r="M1186" s="14"/>
      <c r="N1186" s="15"/>
    </row>
    <row r="1187" spans="1:14" ht="37.5" customHeight="1" x14ac:dyDescent="0.15">
      <c r="A1187">
        <v>4</v>
      </c>
      <c r="B1187" s="10" t="s">
        <v>5028</v>
      </c>
      <c r="C1187" s="11" t="s">
        <v>187</v>
      </c>
      <c r="D1187" s="16" t="str">
        <f>MID(B1187,1,1)</f>
        <v>服</v>
      </c>
      <c r="E1187" s="17" t="str">
        <f>MID(B1187,2,1)</f>
        <v>に</v>
      </c>
      <c r="F1187" s="17" t="str">
        <f>MID(B1187,3,1)</f>
        <v>付</v>
      </c>
      <c r="G1187" s="17" t="str">
        <f>MID(B1187,4,1)</f>
        <v>い</v>
      </c>
      <c r="H1187" s="17" t="str">
        <f>MID(B1187,5,1)</f>
        <v>た</v>
      </c>
      <c r="I1187" s="17" t="str">
        <f>MID(B1187,6,1)</f>
        <v>ゴ</v>
      </c>
      <c r="J1187" s="17" t="str">
        <f>MID(B1187,7,1)</f>
        <v>ミ</v>
      </c>
      <c r="K1187" s="17" t="str">
        <f>MID(B1187,8,1)</f>
        <v>を</v>
      </c>
      <c r="L1187" s="17" t="str">
        <f>MID(B1187,9,1)</f>
        <v>取</v>
      </c>
      <c r="M1187" s="17" t="str">
        <f>MID(B1187,10,1)</f>
        <v>る</v>
      </c>
      <c r="N1187" s="18" t="str">
        <f>MID(B1187,11,1)</f>
        <v/>
      </c>
    </row>
    <row r="1188" spans="1:14" ht="37.5" customHeight="1" x14ac:dyDescent="0.15">
      <c r="A1188">
        <v>4</v>
      </c>
      <c r="B1188" s="10"/>
      <c r="C1188" s="12" t="s">
        <v>3239</v>
      </c>
      <c r="D1188" s="13" t="s">
        <v>5052</v>
      </c>
      <c r="E1188" s="14"/>
      <c r="F1188" s="14" t="s">
        <v>5065</v>
      </c>
      <c r="G1188" s="14"/>
      <c r="H1188" s="14"/>
      <c r="I1188" s="14"/>
      <c r="J1188" s="14"/>
      <c r="K1188" s="14"/>
      <c r="L1188" s="14" t="s">
        <v>5010</v>
      </c>
      <c r="M1188" s="14"/>
      <c r="N1188" s="15"/>
    </row>
    <row r="1189" spans="1:14" ht="37.5" customHeight="1" x14ac:dyDescent="0.15">
      <c r="A1189">
        <v>4</v>
      </c>
      <c r="B1189" s="10" t="s">
        <v>5029</v>
      </c>
      <c r="C1189" s="11" t="s">
        <v>188</v>
      </c>
      <c r="D1189" s="16" t="str">
        <f>MID(B1189,1,1)</f>
        <v>大</v>
      </c>
      <c r="E1189" s="17" t="str">
        <f>MID(B1189,2,1)</f>
        <v>さ</v>
      </c>
      <c r="F1189" s="17" t="str">
        <f>MID(B1189,3,1)</f>
        <v>か</v>
      </c>
      <c r="G1189" s="17" t="str">
        <f>MID(B1189,4,1)</f>
        <v>府</v>
      </c>
      <c r="H1189" s="17" t="str">
        <f>MID(B1189,5,1)</f>
        <v>と</v>
      </c>
      <c r="I1189" s="17" t="str">
        <f>MID(B1189,6,1)</f>
        <v>京</v>
      </c>
      <c r="J1189" s="17" t="str">
        <f>MID(B1189,7,1)</f>
        <v>都</v>
      </c>
      <c r="K1189" s="17" t="str">
        <f>MID(B1189,8,1)</f>
        <v>府</v>
      </c>
      <c r="L1189" s="17" t="str">
        <f>MID(B1189,9,1)</f>
        <v/>
      </c>
      <c r="M1189" s="17" t="str">
        <f>MID(B1189,10,1)</f>
        <v/>
      </c>
      <c r="N1189" s="18" t="str">
        <f>MID(B1189,11,1)</f>
        <v/>
      </c>
    </row>
    <row r="1190" spans="1:14" ht="37.5" customHeight="1" x14ac:dyDescent="0.15">
      <c r="A1190">
        <v>4</v>
      </c>
      <c r="B1190" s="10"/>
      <c r="C1190" s="12" t="s">
        <v>3240</v>
      </c>
      <c r="D1190" s="13" t="s">
        <v>4861</v>
      </c>
      <c r="E1190" s="14"/>
      <c r="F1190" s="14"/>
      <c r="G1190" s="14" t="s">
        <v>5066</v>
      </c>
      <c r="H1190" s="14"/>
      <c r="I1190" s="14" t="s">
        <v>1045</v>
      </c>
      <c r="J1190" s="14" t="s">
        <v>5010</v>
      </c>
      <c r="K1190" s="14" t="s">
        <v>5066</v>
      </c>
      <c r="L1190" s="14"/>
      <c r="M1190" s="14"/>
      <c r="N1190" s="15"/>
    </row>
    <row r="1191" spans="1:14" ht="37.5" customHeight="1" x14ac:dyDescent="0.15">
      <c r="A1191">
        <v>4</v>
      </c>
      <c r="B1191" s="10" t="s">
        <v>5030</v>
      </c>
      <c r="C1191" s="11" t="s">
        <v>189</v>
      </c>
      <c r="D1191" s="16" t="str">
        <f>MID(B1191,1,1)</f>
        <v>主</v>
      </c>
      <c r="E1191" s="17" t="str">
        <f>MID(B1191,2,1)</f>
        <v>食</v>
      </c>
      <c r="F1191" s="17" t="str">
        <f>MID(B1191,3,1)</f>
        <v>の</v>
      </c>
      <c r="G1191" s="17" t="str">
        <f>MID(B1191,4,1)</f>
        <v>ご</v>
      </c>
      <c r="H1191" s="17" t="str">
        <f>MID(B1191,5,1)</f>
        <v>は</v>
      </c>
      <c r="I1191" s="17" t="str">
        <f>MID(B1191,6,1)</f>
        <v>ん</v>
      </c>
      <c r="J1191" s="17" t="str">
        <f>MID(B1191,7,1)</f>
        <v>と</v>
      </c>
      <c r="K1191" s="17" t="str">
        <f>MID(B1191,8,1)</f>
        <v>副</v>
      </c>
      <c r="L1191" s="17" t="str">
        <f>MID(B1191,9,1)</f>
        <v>食</v>
      </c>
      <c r="M1191" s="17" t="str">
        <f>MID(B1191,10,1)</f>
        <v>の</v>
      </c>
      <c r="N1191" s="18" t="str">
        <f>MID(B1191,11,1)</f>
        <v>魚</v>
      </c>
    </row>
    <row r="1192" spans="1:14" ht="37.5" customHeight="1" x14ac:dyDescent="0.15">
      <c r="A1192">
        <v>4</v>
      </c>
      <c r="B1192" s="10"/>
      <c r="C1192" s="12" t="s">
        <v>3241</v>
      </c>
      <c r="D1192" s="13" t="s">
        <v>4947</v>
      </c>
      <c r="E1192" s="14" t="s">
        <v>4851</v>
      </c>
      <c r="F1192" s="14"/>
      <c r="G1192" s="14"/>
      <c r="H1192" s="14"/>
      <c r="I1192" s="14"/>
      <c r="J1192" s="14"/>
      <c r="K1192" s="14" t="s">
        <v>5052</v>
      </c>
      <c r="L1192" s="14" t="s">
        <v>4851</v>
      </c>
      <c r="M1192" s="14"/>
      <c r="N1192" s="15" t="s">
        <v>4823</v>
      </c>
    </row>
    <row r="1193" spans="1:14" ht="37.5" customHeight="1" x14ac:dyDescent="0.15">
      <c r="A1193">
        <v>5</v>
      </c>
      <c r="B1193" s="10" t="s">
        <v>5031</v>
      </c>
      <c r="C1193" s="11" t="s">
        <v>190</v>
      </c>
      <c r="D1193" s="16" t="str">
        <f>MID(B1193,1,1)</f>
        <v>小</v>
      </c>
      <c r="E1193" s="17" t="str">
        <f>MID(B1193,2,1)</f>
        <v>麦</v>
      </c>
      <c r="F1193" s="17" t="str">
        <f>MID(B1193,3,1)</f>
        <v>粉</v>
      </c>
      <c r="G1193" s="17" t="str">
        <f>MID(B1193,4,1)</f>
        <v>で</v>
      </c>
      <c r="H1193" s="17" t="str">
        <f>MID(B1193,5,1)</f>
        <v>パ</v>
      </c>
      <c r="I1193" s="17" t="str">
        <f>MID(B1193,6,1)</f>
        <v>ン</v>
      </c>
      <c r="J1193" s="17" t="str">
        <f>MID(B1193,7,1)</f>
        <v>を</v>
      </c>
      <c r="K1193" s="17" t="str">
        <f>MID(B1193,8,1)</f>
        <v>作</v>
      </c>
      <c r="L1193" s="17" t="str">
        <f>MID(B1193,9,1)</f>
        <v>る</v>
      </c>
      <c r="M1193" s="17" t="str">
        <f>MID(B1193,10,1)</f>
        <v/>
      </c>
      <c r="N1193" s="18" t="str">
        <f>MID(B1193,11,1)</f>
        <v/>
      </c>
    </row>
    <row r="1194" spans="1:14" ht="37.5" customHeight="1" x14ac:dyDescent="0.15">
      <c r="A1194">
        <v>5</v>
      </c>
      <c r="B1194" s="10"/>
      <c r="C1194" s="12" t="s">
        <v>3242</v>
      </c>
      <c r="D1194" s="13" t="s">
        <v>4901</v>
      </c>
      <c r="E1194" s="14" t="s">
        <v>5061</v>
      </c>
      <c r="F1194" s="14" t="s">
        <v>4901</v>
      </c>
      <c r="G1194" s="14"/>
      <c r="H1194" s="14"/>
      <c r="I1194" s="14"/>
      <c r="J1194" s="14"/>
      <c r="K1194" s="14" t="s">
        <v>4871</v>
      </c>
      <c r="L1194" s="14"/>
      <c r="M1194" s="14"/>
      <c r="N1194" s="15"/>
    </row>
    <row r="1195" spans="1:14" ht="37.5" customHeight="1" x14ac:dyDescent="0.15">
      <c r="A1195">
        <v>4</v>
      </c>
      <c r="B1195" s="10" t="s">
        <v>5032</v>
      </c>
      <c r="C1195" s="11" t="s">
        <v>191</v>
      </c>
      <c r="D1195" s="16" t="str">
        <f>MID(B1195,1,1)</f>
        <v>兵</v>
      </c>
      <c r="E1195" s="17" t="str">
        <f>MID(B1195,2,1)</f>
        <v>た</v>
      </c>
      <c r="F1195" s="17" t="str">
        <f>MID(B1195,3,1)</f>
        <v>い</v>
      </c>
      <c r="G1195" s="17" t="str">
        <f>MID(B1195,4,1)</f>
        <v>が</v>
      </c>
      <c r="H1195" s="17" t="str">
        <f>MID(B1195,5,1)</f>
        <v>せ</v>
      </c>
      <c r="I1195" s="17" t="str">
        <f>MID(B1195,6,1)</f>
        <v>ん</v>
      </c>
      <c r="J1195" s="17" t="str">
        <f>MID(B1195,7,1)</f>
        <v>そ</v>
      </c>
      <c r="K1195" s="17" t="str">
        <f>MID(B1195,8,1)</f>
        <v>う</v>
      </c>
      <c r="L1195" s="17" t="str">
        <f>MID(B1195,9,1)</f>
        <v>で</v>
      </c>
      <c r="M1195" s="17" t="str">
        <f>MID(B1195,10,1)</f>
        <v>死</v>
      </c>
      <c r="N1195" s="18" t="str">
        <f>MID(B1195,11,1)</f>
        <v>ぬ</v>
      </c>
    </row>
    <row r="1196" spans="1:14" ht="37.5" customHeight="1" x14ac:dyDescent="0.15">
      <c r="A1196">
        <v>4</v>
      </c>
      <c r="B1196" s="10"/>
      <c r="C1196" s="12" t="s">
        <v>3243</v>
      </c>
      <c r="D1196" s="13" t="s">
        <v>4930</v>
      </c>
      <c r="E1196" s="14"/>
      <c r="F1196" s="14"/>
      <c r="G1196" s="14"/>
      <c r="H1196" s="14"/>
      <c r="I1196" s="14"/>
      <c r="J1196" s="14"/>
      <c r="K1196" s="14"/>
      <c r="L1196" s="14"/>
      <c r="M1196" s="14" t="s">
        <v>2666</v>
      </c>
      <c r="N1196" s="15"/>
    </row>
    <row r="1197" spans="1:14" ht="37.5" customHeight="1" x14ac:dyDescent="0.15">
      <c r="A1197">
        <v>4</v>
      </c>
      <c r="B1197" s="10" t="s">
        <v>5033</v>
      </c>
      <c r="C1197" s="11" t="s">
        <v>192</v>
      </c>
      <c r="D1197" s="16" t="str">
        <f>MID(B1197,1,1)</f>
        <v>公</v>
      </c>
      <c r="E1197" s="17" t="str">
        <f>MID(B1197,2,1)</f>
        <v>園</v>
      </c>
      <c r="F1197" s="17" t="str">
        <f>MID(B1197,3,1)</f>
        <v>で</v>
      </c>
      <c r="G1197" s="17" t="str">
        <f>MID(B1197,4,1)</f>
        <v>友</v>
      </c>
      <c r="H1197" s="17" t="str">
        <f>MID(B1197,5,1)</f>
        <v>だ</v>
      </c>
      <c r="I1197" s="17" t="str">
        <f>MID(B1197,6,1)</f>
        <v>ち</v>
      </c>
      <c r="J1197" s="17" t="str">
        <f>MID(B1197,7,1)</f>
        <v>と</v>
      </c>
      <c r="K1197" s="17" t="str">
        <f>MID(B1197,8,1)</f>
        <v>別</v>
      </c>
      <c r="L1197" s="17" t="str">
        <f>MID(B1197,9,1)</f>
        <v>れ</v>
      </c>
      <c r="M1197" s="17" t="str">
        <f>MID(B1197,10,1)</f>
        <v>る</v>
      </c>
      <c r="N1197" s="18" t="str">
        <f>MID(B1197,11,1)</f>
        <v/>
      </c>
    </row>
    <row r="1198" spans="1:14" ht="37.5" customHeight="1" x14ac:dyDescent="0.15">
      <c r="A1198">
        <v>4</v>
      </c>
      <c r="B1198" s="10"/>
      <c r="C1198" s="12" t="s">
        <v>3244</v>
      </c>
      <c r="D1198" s="13" t="s">
        <v>4896</v>
      </c>
      <c r="E1198" s="14" t="s">
        <v>5062</v>
      </c>
      <c r="F1198" s="14"/>
      <c r="G1198" s="14" t="s">
        <v>119</v>
      </c>
      <c r="H1198" s="14"/>
      <c r="I1198" s="14"/>
      <c r="J1198" s="14"/>
      <c r="K1198" s="14" t="s">
        <v>5076</v>
      </c>
      <c r="L1198" s="14"/>
      <c r="M1198" s="14"/>
      <c r="N1198" s="15"/>
    </row>
    <row r="1199" spans="1:14" ht="37.5" customHeight="1" x14ac:dyDescent="0.15">
      <c r="A1199">
        <v>4</v>
      </c>
      <c r="B1199" s="10" t="s">
        <v>5034</v>
      </c>
      <c r="C1199" s="11" t="s">
        <v>193</v>
      </c>
      <c r="D1199" s="16" t="str">
        <f>MID(B1199,1,1)</f>
        <v>辺</v>
      </c>
      <c r="E1199" s="17" t="str">
        <f>MID(B1199,2,1)</f>
        <v>り</v>
      </c>
      <c r="F1199" s="17" t="str">
        <f>MID(B1199,3,1)</f>
        <v>一</v>
      </c>
      <c r="G1199" s="17" t="str">
        <f>MID(B1199,4,1)</f>
        <v>面</v>
      </c>
      <c r="H1199" s="17" t="str">
        <f>MID(B1199,5,1)</f>
        <v>、</v>
      </c>
      <c r="I1199" s="17" t="str">
        <f>MID(B1199,6,1)</f>
        <v>花</v>
      </c>
      <c r="J1199" s="17" t="str">
        <f>MID(B1199,7,1)</f>
        <v>が</v>
      </c>
      <c r="K1199" s="17" t="str">
        <f>MID(B1199,8,1)</f>
        <v>さ</v>
      </c>
      <c r="L1199" s="17" t="str">
        <f>MID(B1199,9,1)</f>
        <v>く</v>
      </c>
      <c r="M1199" s="17" t="str">
        <f>MID(B1199,10,1)</f>
        <v/>
      </c>
      <c r="N1199" s="18" t="str">
        <f>MID(B1199,11,1)</f>
        <v/>
      </c>
    </row>
    <row r="1200" spans="1:14" ht="37.5" customHeight="1" x14ac:dyDescent="0.15">
      <c r="A1200">
        <v>4</v>
      </c>
      <c r="B1200" s="10"/>
      <c r="C1200" s="12" t="s">
        <v>3245</v>
      </c>
      <c r="D1200" s="13" t="s">
        <v>5053</v>
      </c>
      <c r="E1200" s="14"/>
      <c r="F1200" s="14" t="s">
        <v>112</v>
      </c>
      <c r="G1200" s="14" t="s">
        <v>5067</v>
      </c>
      <c r="H1200" s="14"/>
      <c r="I1200" s="14" t="s">
        <v>2639</v>
      </c>
      <c r="J1200" s="14"/>
      <c r="K1200" s="14"/>
      <c r="L1200" s="14"/>
      <c r="M1200" s="14"/>
      <c r="N1200" s="15"/>
    </row>
    <row r="1201" spans="1:14" ht="37.5" customHeight="1" x14ac:dyDescent="0.15">
      <c r="A1201">
        <v>4</v>
      </c>
      <c r="B1201" s="10" t="s">
        <v>5035</v>
      </c>
      <c r="C1201" s="11" t="s">
        <v>194</v>
      </c>
      <c r="D1201" s="16" t="str">
        <f>MID(B1201,1,1)</f>
        <v>形</v>
      </c>
      <c r="E1201" s="17" t="str">
        <f>MID(B1201,2,1)</f>
        <v>が</v>
      </c>
      <c r="F1201" s="17" t="str">
        <f>MID(B1201,3,1)</f>
        <v>ど</v>
      </c>
      <c r="G1201" s="17" t="str">
        <f>MID(B1201,4,1)</f>
        <v>ん</v>
      </c>
      <c r="H1201" s="17" t="str">
        <f>MID(B1201,5,1)</f>
        <v>ど</v>
      </c>
      <c r="I1201" s="17" t="str">
        <f>MID(B1201,6,1)</f>
        <v>ん</v>
      </c>
      <c r="J1201" s="17" t="str">
        <f>MID(B1201,7,1)</f>
        <v>変</v>
      </c>
      <c r="K1201" s="17" t="str">
        <f>MID(B1201,8,1)</f>
        <v>化</v>
      </c>
      <c r="L1201" s="17" t="str">
        <f>MID(B1201,9,1)</f>
        <v>す</v>
      </c>
      <c r="M1201" s="17" t="str">
        <f>MID(B1201,10,1)</f>
        <v>る</v>
      </c>
      <c r="N1201" s="18" t="str">
        <f>MID(B1201,11,1)</f>
        <v/>
      </c>
    </row>
    <row r="1202" spans="1:14" ht="37.5" customHeight="1" x14ac:dyDescent="0.15">
      <c r="A1202">
        <v>4</v>
      </c>
      <c r="B1202" s="10"/>
      <c r="C1202" s="12" t="s">
        <v>3246</v>
      </c>
      <c r="D1202" s="13" t="s">
        <v>5054</v>
      </c>
      <c r="E1202" s="14"/>
      <c r="F1202" s="14"/>
      <c r="G1202" s="14"/>
      <c r="H1202" s="14"/>
      <c r="I1202" s="14"/>
      <c r="J1202" s="14" t="s">
        <v>5075</v>
      </c>
      <c r="K1202" s="14" t="s">
        <v>168</v>
      </c>
      <c r="L1202" s="14"/>
      <c r="M1202" s="14"/>
      <c r="N1202" s="15"/>
    </row>
    <row r="1203" spans="1:14" ht="37.5" customHeight="1" x14ac:dyDescent="0.15">
      <c r="A1203">
        <v>4</v>
      </c>
      <c r="B1203" s="10" t="s">
        <v>5036</v>
      </c>
      <c r="C1203" s="11" t="s">
        <v>195</v>
      </c>
      <c r="D1203" s="16" t="str">
        <f>MID(B1203,1,1)</f>
        <v>便</v>
      </c>
      <c r="E1203" s="17" t="str">
        <f>MID(B1203,2,1)</f>
        <v>り</v>
      </c>
      <c r="F1203" s="17" t="str">
        <f>MID(B1203,3,1)</f>
        <v>な</v>
      </c>
      <c r="G1203" s="17" t="str">
        <f>MID(B1203,4,1)</f>
        <v>道</v>
      </c>
      <c r="H1203" s="17" t="str">
        <f>MID(B1203,5,1)</f>
        <v>具</v>
      </c>
      <c r="I1203" s="17" t="str">
        <f>MID(B1203,6,1)</f>
        <v>を</v>
      </c>
      <c r="J1203" s="17" t="str">
        <f>MID(B1203,7,1)</f>
        <v>出</v>
      </c>
      <c r="K1203" s="17" t="str">
        <f>MID(B1203,8,1)</f>
        <v>す</v>
      </c>
      <c r="L1203" s="17" t="str">
        <f>MID(B1203,9,1)</f>
        <v/>
      </c>
      <c r="M1203" s="17" t="str">
        <f>MID(B1203,10,1)</f>
        <v/>
      </c>
      <c r="N1203" s="18" t="str">
        <f>MID(B1203,11,1)</f>
        <v/>
      </c>
    </row>
    <row r="1204" spans="1:14" ht="37.5" customHeight="1" x14ac:dyDescent="0.15">
      <c r="A1204">
        <v>4</v>
      </c>
      <c r="B1204" s="10"/>
      <c r="C1204" s="12" t="s">
        <v>3247</v>
      </c>
      <c r="D1204" s="13" t="s">
        <v>4979</v>
      </c>
      <c r="E1204" s="14"/>
      <c r="F1204" s="14"/>
      <c r="G1204" s="14" t="s">
        <v>2626</v>
      </c>
      <c r="H1204" s="14" t="s">
        <v>958</v>
      </c>
      <c r="I1204" s="14"/>
      <c r="J1204" s="14" t="s">
        <v>932</v>
      </c>
      <c r="K1204" s="14"/>
      <c r="L1204" s="14"/>
      <c r="M1204" s="14"/>
      <c r="N1204" s="15"/>
    </row>
    <row r="1205" spans="1:14" ht="37.5" customHeight="1" x14ac:dyDescent="0.15">
      <c r="A1205">
        <v>4</v>
      </c>
      <c r="B1205" s="10" t="s">
        <v>5037</v>
      </c>
      <c r="C1205" s="11" t="s">
        <v>196</v>
      </c>
      <c r="D1205" s="16" t="str">
        <f>MID(B1205,1,1)</f>
        <v>包</v>
      </c>
      <c r="E1205" s="17" t="str">
        <f>MID(B1205,2,1)</f>
        <v>丁</v>
      </c>
      <c r="F1205" s="17" t="str">
        <f>MID(B1205,3,1)</f>
        <v>で</v>
      </c>
      <c r="G1205" s="17" t="str">
        <f>MID(B1205,4,1)</f>
        <v>り</v>
      </c>
      <c r="H1205" s="17" t="str">
        <f>MID(B1205,5,1)</f>
        <v>ょ</v>
      </c>
      <c r="I1205" s="17" t="str">
        <f>MID(B1205,6,1)</f>
        <v>う</v>
      </c>
      <c r="J1205" s="17" t="str">
        <f>MID(B1205,7,1)</f>
        <v>理</v>
      </c>
      <c r="K1205" s="17" t="str">
        <f>MID(B1205,8,1)</f>
        <v>を</v>
      </c>
      <c r="L1205" s="17" t="str">
        <f>MID(B1205,9,1)</f>
        <v>す</v>
      </c>
      <c r="M1205" s="17" t="str">
        <f>MID(B1205,10,1)</f>
        <v>る</v>
      </c>
      <c r="N1205" s="18" t="str">
        <f>MID(B1205,11,1)</f>
        <v/>
      </c>
    </row>
    <row r="1206" spans="1:14" ht="37.5" customHeight="1" x14ac:dyDescent="0.15">
      <c r="A1206">
        <v>4</v>
      </c>
      <c r="B1206" s="10"/>
      <c r="C1206" s="12" t="s">
        <v>5583</v>
      </c>
      <c r="D1206" s="13" t="s">
        <v>878</v>
      </c>
      <c r="E1206" s="14" t="s">
        <v>946</v>
      </c>
      <c r="F1206" s="14"/>
      <c r="G1206" s="14"/>
      <c r="H1206" s="14"/>
      <c r="I1206" s="14"/>
      <c r="J1206" s="14" t="s">
        <v>668</v>
      </c>
      <c r="K1206" s="14"/>
      <c r="L1206" s="14"/>
      <c r="M1206" s="14"/>
      <c r="N1206" s="15"/>
    </row>
    <row r="1207" spans="1:14" ht="37.5" customHeight="1" x14ac:dyDescent="0.15">
      <c r="A1207">
        <v>4</v>
      </c>
      <c r="B1207" s="10" t="s">
        <v>5038</v>
      </c>
      <c r="C1207" s="11" t="s">
        <v>197</v>
      </c>
      <c r="D1207" s="16" t="str">
        <f>MID(B1207,1,1)</f>
        <v>う</v>
      </c>
      <c r="E1207" s="17" t="str">
        <f>MID(B1207,2,1)</f>
        <v>ま</v>
      </c>
      <c r="F1207" s="17" t="str">
        <f>MID(B1207,3,1)</f>
        <v>く</v>
      </c>
      <c r="G1207" s="17" t="str">
        <f>MID(B1207,4,1)</f>
        <v>い</v>
      </c>
      <c r="H1207" s="17" t="str">
        <f>MID(B1207,5,1)</f>
        <v>く</v>
      </c>
      <c r="I1207" s="17" t="str">
        <f>MID(B1207,6,1)</f>
        <v>方</v>
      </c>
      <c r="J1207" s="17" t="str">
        <f>MID(B1207,7,1)</f>
        <v>法</v>
      </c>
      <c r="K1207" s="17" t="str">
        <f>MID(B1207,8,1)</f>
        <v>を</v>
      </c>
      <c r="L1207" s="17" t="str">
        <f>MID(B1207,9,1)</f>
        <v>考</v>
      </c>
      <c r="M1207" s="17" t="str">
        <f>MID(B1207,10,1)</f>
        <v>え</v>
      </c>
      <c r="N1207" s="18" t="str">
        <f>MID(B1207,11,1)</f>
        <v>る</v>
      </c>
    </row>
    <row r="1208" spans="1:14" ht="37.5" customHeight="1" x14ac:dyDescent="0.15">
      <c r="A1208">
        <v>4</v>
      </c>
      <c r="B1208" s="10"/>
      <c r="C1208" s="12" t="s">
        <v>3248</v>
      </c>
      <c r="D1208" s="13"/>
      <c r="E1208" s="14"/>
      <c r="F1208" s="14"/>
      <c r="G1208" s="14"/>
      <c r="H1208" s="14"/>
      <c r="I1208" s="14" t="s">
        <v>878</v>
      </c>
      <c r="J1208" s="14" t="s">
        <v>4808</v>
      </c>
      <c r="K1208" s="14"/>
      <c r="L1208" s="14" t="s">
        <v>2694</v>
      </c>
      <c r="M1208" s="14"/>
      <c r="N1208" s="15"/>
    </row>
    <row r="1209" spans="1:14" ht="37.5" customHeight="1" x14ac:dyDescent="0.15">
      <c r="A1209">
        <v>4</v>
      </c>
      <c r="B1209" s="10" t="s">
        <v>5039</v>
      </c>
      <c r="C1209" s="11" t="s">
        <v>198</v>
      </c>
      <c r="D1209" s="16" t="str">
        <f>MID(B1209,1,1)</f>
        <v>望</v>
      </c>
      <c r="E1209" s="17" t="str">
        <f>MID(B1209,2,1)</f>
        <v>遠</v>
      </c>
      <c r="F1209" s="17" t="str">
        <f>MID(B1209,3,1)</f>
        <v>き</v>
      </c>
      <c r="G1209" s="17" t="str">
        <f>MID(B1209,4,1)</f>
        <v>ょ</v>
      </c>
      <c r="H1209" s="17" t="str">
        <f>MID(B1209,5,1)</f>
        <v>う</v>
      </c>
      <c r="I1209" s="17" t="str">
        <f>MID(B1209,6,1)</f>
        <v>で</v>
      </c>
      <c r="J1209" s="17" t="str">
        <f>MID(B1209,7,1)</f>
        <v>遠</v>
      </c>
      <c r="K1209" s="17" t="str">
        <f>MID(B1209,8,1)</f>
        <v>く</v>
      </c>
      <c r="L1209" s="17" t="str">
        <f>MID(B1209,9,1)</f>
        <v>を</v>
      </c>
      <c r="M1209" s="17" t="str">
        <f>MID(B1209,10,1)</f>
        <v>見</v>
      </c>
      <c r="N1209" s="18" t="str">
        <f>MID(B1209,11,1)</f>
        <v>る</v>
      </c>
    </row>
    <row r="1210" spans="1:14" ht="37.5" customHeight="1" x14ac:dyDescent="0.15">
      <c r="A1210">
        <v>4</v>
      </c>
      <c r="B1210" s="10"/>
      <c r="C1210" s="12" t="s">
        <v>3249</v>
      </c>
      <c r="D1210" s="13" t="s">
        <v>5055</v>
      </c>
      <c r="E1210" s="14" t="s">
        <v>4888</v>
      </c>
      <c r="F1210" s="14"/>
      <c r="G1210" s="14"/>
      <c r="H1210" s="14"/>
      <c r="I1210" s="14"/>
      <c r="J1210" s="14" t="s">
        <v>612</v>
      </c>
      <c r="K1210" s="14"/>
      <c r="L1210" s="14"/>
      <c r="M1210" s="14" t="s">
        <v>676</v>
      </c>
      <c r="N1210" s="15"/>
    </row>
    <row r="1211" spans="1:14" ht="37.5" customHeight="1" x14ac:dyDescent="0.15">
      <c r="A1211">
        <v>4</v>
      </c>
      <c r="B1211" s="10" t="s">
        <v>5040</v>
      </c>
      <c r="C1211" s="11" t="s">
        <v>199</v>
      </c>
      <c r="D1211" s="16" t="str">
        <f>MID(B1211,1,1)</f>
        <v>牧</v>
      </c>
      <c r="E1211" s="17" t="str">
        <f>MID(B1211,2,1)</f>
        <v>場</v>
      </c>
      <c r="F1211" s="17" t="str">
        <f>MID(B1211,3,1)</f>
        <v>で</v>
      </c>
      <c r="G1211" s="17" t="str">
        <f>MID(B1211,4,1)</f>
        <v>牛</v>
      </c>
      <c r="H1211" s="17" t="str">
        <f>MID(B1211,5,1)</f>
        <v>や</v>
      </c>
      <c r="I1211" s="17" t="str">
        <f>MID(B1211,6,1)</f>
        <v>馬</v>
      </c>
      <c r="J1211" s="17" t="str">
        <f>MID(B1211,7,1)</f>
        <v>を</v>
      </c>
      <c r="K1211" s="17" t="str">
        <f>MID(B1211,8,1)</f>
        <v>育</v>
      </c>
      <c r="L1211" s="17" t="str">
        <f>MID(B1211,9,1)</f>
        <v>て</v>
      </c>
      <c r="M1211" s="17" t="str">
        <f>MID(B1211,10,1)</f>
        <v>る</v>
      </c>
      <c r="N1211" s="18" t="str">
        <f>MID(B1211,11,1)</f>
        <v/>
      </c>
    </row>
    <row r="1212" spans="1:14" ht="37.5" customHeight="1" x14ac:dyDescent="0.15">
      <c r="A1212">
        <v>4</v>
      </c>
      <c r="B1212" s="10"/>
      <c r="C1212" s="12" t="s">
        <v>3250</v>
      </c>
      <c r="D1212" s="13" t="s">
        <v>5056</v>
      </c>
      <c r="E1212" s="14" t="s">
        <v>5063</v>
      </c>
      <c r="F1212" s="14"/>
      <c r="G1212" s="14" t="s">
        <v>5068</v>
      </c>
      <c r="H1212" s="14"/>
      <c r="I1212" s="14" t="s">
        <v>5073</v>
      </c>
      <c r="J1212" s="14"/>
      <c r="K1212" s="14" t="s">
        <v>4913</v>
      </c>
      <c r="L1212" s="14"/>
      <c r="M1212" s="14"/>
      <c r="N1212" s="15"/>
    </row>
    <row r="1213" spans="1:14" ht="37.5" customHeight="1" x14ac:dyDescent="0.15">
      <c r="A1213">
        <v>4</v>
      </c>
      <c r="B1213" s="10" t="s">
        <v>5041</v>
      </c>
      <c r="C1213" s="11" t="s">
        <v>200</v>
      </c>
      <c r="D1213" s="16" t="str">
        <f>MID(B1213,1,1)</f>
        <v>話</v>
      </c>
      <c r="E1213" s="17" t="str">
        <f>MID(B1213,2,1)</f>
        <v>の</v>
      </c>
      <c r="F1213" s="17" t="str">
        <f>MID(B1213,3,1)</f>
        <v>け</v>
      </c>
      <c r="G1213" s="17" t="str">
        <f>MID(B1213,4,1)</f>
        <v>つ</v>
      </c>
      <c r="H1213" s="17" t="str">
        <f>MID(B1213,5,1)</f>
        <v>末</v>
      </c>
      <c r="I1213" s="17" t="str">
        <f>MID(B1213,6,1)</f>
        <v>を</v>
      </c>
      <c r="J1213" s="17" t="str">
        <f>MID(B1213,7,1)</f>
        <v>教</v>
      </c>
      <c r="K1213" s="17" t="str">
        <f>MID(B1213,8,1)</f>
        <v>え</v>
      </c>
      <c r="L1213" s="17" t="str">
        <f>MID(B1213,9,1)</f>
        <v>な</v>
      </c>
      <c r="M1213" s="17" t="str">
        <f>MID(B1213,10,1)</f>
        <v>い</v>
      </c>
      <c r="N1213" s="18" t="str">
        <f>MID(B1213,11,1)</f>
        <v/>
      </c>
    </row>
    <row r="1214" spans="1:14" ht="37.5" customHeight="1" x14ac:dyDescent="0.15">
      <c r="A1214">
        <v>4</v>
      </c>
      <c r="B1214" s="10"/>
      <c r="C1214" s="12" t="s">
        <v>3251</v>
      </c>
      <c r="D1214" s="13" t="s">
        <v>4928</v>
      </c>
      <c r="E1214" s="14"/>
      <c r="F1214" s="14"/>
      <c r="G1214" s="14"/>
      <c r="H1214" s="14" t="s">
        <v>860</v>
      </c>
      <c r="I1214" s="14"/>
      <c r="J1214" s="14" t="s">
        <v>861</v>
      </c>
      <c r="K1214" s="14"/>
      <c r="L1214" s="14"/>
      <c r="M1214" s="14"/>
      <c r="N1214" s="15"/>
    </row>
    <row r="1215" spans="1:14" ht="37.5" customHeight="1" x14ac:dyDescent="0.15">
      <c r="A1215">
        <v>4</v>
      </c>
      <c r="B1215" s="10" t="s">
        <v>5042</v>
      </c>
      <c r="C1215" s="11" t="s">
        <v>201</v>
      </c>
      <c r="D1215" s="16" t="str">
        <f>MID(B1215,1,1)</f>
        <v>ギ</v>
      </c>
      <c r="E1215" s="17" t="str">
        <f>MID(B1215,2,1)</f>
        <v>ュ</v>
      </c>
      <c r="F1215" s="17" t="str">
        <f>MID(B1215,3,1)</f>
        <v>ウ</v>
      </c>
      <c r="G1215" s="17" t="str">
        <f>MID(B1215,4,1)</f>
        <v>ギ</v>
      </c>
      <c r="H1215" s="17" t="str">
        <f>MID(B1215,5,1)</f>
        <v>ュ</v>
      </c>
      <c r="I1215" s="17" t="str">
        <f>MID(B1215,6,1)</f>
        <v>ウ</v>
      </c>
      <c r="J1215" s="17" t="str">
        <f>MID(B1215,7,1)</f>
        <v>の</v>
      </c>
      <c r="K1215" s="17" t="str">
        <f>MID(B1215,8,1)</f>
        <v>満</v>
      </c>
      <c r="L1215" s="17" t="str">
        <f>MID(B1215,9,1)</f>
        <v>員</v>
      </c>
      <c r="M1215" s="17" t="str">
        <f>MID(B1215,10,1)</f>
        <v>電</v>
      </c>
      <c r="N1215" s="18" t="str">
        <f>MID(B1215,11,1)</f>
        <v>車</v>
      </c>
    </row>
    <row r="1216" spans="1:14" ht="37.5" customHeight="1" x14ac:dyDescent="0.15">
      <c r="A1216">
        <v>4</v>
      </c>
      <c r="B1216" s="10"/>
      <c r="C1216" s="12" t="s">
        <v>3252</v>
      </c>
      <c r="D1216" s="13"/>
      <c r="E1216" s="14"/>
      <c r="F1216" s="14"/>
      <c r="G1216" s="14"/>
      <c r="H1216" s="14"/>
      <c r="I1216" s="14"/>
      <c r="J1216" s="14"/>
      <c r="K1216" s="14" t="s">
        <v>2590</v>
      </c>
      <c r="L1216" s="14" t="s">
        <v>5077</v>
      </c>
      <c r="M1216" s="14" t="s">
        <v>2591</v>
      </c>
      <c r="N1216" s="15" t="s">
        <v>2546</v>
      </c>
    </row>
    <row r="1217" spans="1:14" ht="37.5" customHeight="1" x14ac:dyDescent="0.15">
      <c r="A1217">
        <v>4</v>
      </c>
      <c r="B1217" s="10" t="s">
        <v>5043</v>
      </c>
      <c r="C1217" s="11" t="s">
        <v>202</v>
      </c>
      <c r="D1217" s="16" t="str">
        <f>MID(B1217,1,1)</f>
        <v>未</v>
      </c>
      <c r="E1217" s="17" t="str">
        <f>MID(B1217,2,1)</f>
        <v>来</v>
      </c>
      <c r="F1217" s="17" t="str">
        <f>MID(B1217,3,1)</f>
        <v>の</v>
      </c>
      <c r="G1217" s="17" t="str">
        <f>MID(B1217,4,1)</f>
        <v>自</v>
      </c>
      <c r="H1217" s="17" t="str">
        <f>MID(B1217,5,1)</f>
        <v>動</v>
      </c>
      <c r="I1217" s="17" t="str">
        <f>MID(B1217,6,1)</f>
        <v>車</v>
      </c>
      <c r="J1217" s="17" t="str">
        <f>MID(B1217,7,1)</f>
        <v>を</v>
      </c>
      <c r="K1217" s="17" t="str">
        <f>MID(B1217,8,1)</f>
        <v>考</v>
      </c>
      <c r="L1217" s="17" t="str">
        <f>MID(B1217,9,1)</f>
        <v>え</v>
      </c>
      <c r="M1217" s="17" t="str">
        <f>MID(B1217,10,1)</f>
        <v>る</v>
      </c>
      <c r="N1217" s="18" t="str">
        <f>MID(B1217,11,1)</f>
        <v/>
      </c>
    </row>
    <row r="1218" spans="1:14" ht="37.5" customHeight="1" x14ac:dyDescent="0.15">
      <c r="A1218">
        <v>4</v>
      </c>
      <c r="B1218" s="10"/>
      <c r="C1218" s="12" t="s">
        <v>3253</v>
      </c>
      <c r="D1218" s="13" t="s">
        <v>4945</v>
      </c>
      <c r="E1218" s="14" t="s">
        <v>2165</v>
      </c>
      <c r="F1218" s="14"/>
      <c r="G1218" s="14" t="s">
        <v>2571</v>
      </c>
      <c r="H1218" s="14" t="s">
        <v>4916</v>
      </c>
      <c r="I1218" s="14" t="s">
        <v>2546</v>
      </c>
      <c r="J1218" s="14"/>
      <c r="K1218" s="14" t="s">
        <v>1397</v>
      </c>
      <c r="L1218" s="14"/>
      <c r="M1218" s="14"/>
      <c r="N1218" s="15"/>
    </row>
    <row r="1219" spans="1:14" ht="37.5" customHeight="1" x14ac:dyDescent="0.15">
      <c r="A1219">
        <v>5</v>
      </c>
      <c r="B1219" s="10" t="s">
        <v>5044</v>
      </c>
      <c r="C1219" s="11" t="s">
        <v>203</v>
      </c>
      <c r="D1219" s="16" t="str">
        <f>MID(B1219,1,1)</f>
        <v>走</v>
      </c>
      <c r="E1219" s="17" t="str">
        <f>MID(B1219,2,1)</f>
        <v>る</v>
      </c>
      <c r="F1219" s="17" t="str">
        <f>MID(B1219,3,1)</f>
        <v>と</v>
      </c>
      <c r="G1219" s="17" t="str">
        <f>MID(B1219,4,1)</f>
        <v>脈</v>
      </c>
      <c r="H1219" s="17" t="str">
        <f>MID(B1219,5,1)</f>
        <v>は</v>
      </c>
      <c r="I1219" s="17" t="str">
        <f>MID(B1219,6,1)</f>
        <v>く</v>
      </c>
      <c r="J1219" s="17" t="str">
        <f>MID(B1219,7,1)</f>
        <v>が</v>
      </c>
      <c r="K1219" s="17" t="str">
        <f>MID(B1219,8,1)</f>
        <v>上</v>
      </c>
      <c r="L1219" s="17" t="str">
        <f>MID(B1219,9,1)</f>
        <v>が</v>
      </c>
      <c r="M1219" s="17" t="str">
        <f>MID(B1219,10,1)</f>
        <v>る</v>
      </c>
      <c r="N1219" s="18" t="str">
        <f>MID(B1219,11,1)</f>
        <v/>
      </c>
    </row>
    <row r="1220" spans="1:14" ht="37.5" customHeight="1" x14ac:dyDescent="0.15">
      <c r="A1220">
        <v>5</v>
      </c>
      <c r="B1220" s="10"/>
      <c r="C1220" s="12" t="s">
        <v>3254</v>
      </c>
      <c r="D1220" s="13" t="s">
        <v>937</v>
      </c>
      <c r="E1220" s="14"/>
      <c r="F1220" s="14"/>
      <c r="G1220" s="14" t="s">
        <v>938</v>
      </c>
      <c r="H1220" s="14"/>
      <c r="I1220" s="14"/>
      <c r="J1220" s="14"/>
      <c r="K1220" s="14" t="s">
        <v>303</v>
      </c>
      <c r="L1220" s="14"/>
      <c r="M1220" s="14"/>
      <c r="N1220" s="15"/>
    </row>
    <row r="1221" spans="1:14" ht="37.5" customHeight="1" x14ac:dyDescent="0.15">
      <c r="A1221">
        <v>4</v>
      </c>
      <c r="B1221" s="10" t="s">
        <v>5045</v>
      </c>
      <c r="C1221" s="11" t="s">
        <v>3035</v>
      </c>
      <c r="D1221" s="16" t="str">
        <f>MID(B1221,1,1)</f>
        <v>明</v>
      </c>
      <c r="E1221" s="17" t="str">
        <f>MID(B1221,2,1)</f>
        <v>日</v>
      </c>
      <c r="F1221" s="17" t="str">
        <f>MID(B1221,3,1)</f>
        <v>は</v>
      </c>
      <c r="G1221" s="17" t="str">
        <f>MID(B1221,4,1)</f>
        <v>国</v>
      </c>
      <c r="H1221" s="17" t="str">
        <f>MID(B1221,5,1)</f>
        <v>民</v>
      </c>
      <c r="I1221" s="17" t="str">
        <f>MID(B1221,6,1)</f>
        <v>の</v>
      </c>
      <c r="J1221" s="17" t="str">
        <f>MID(B1221,7,1)</f>
        <v>休</v>
      </c>
      <c r="K1221" s="17" t="str">
        <f>MID(B1221,8,1)</f>
        <v>日</v>
      </c>
      <c r="L1221" s="17" t="str">
        <f>MID(B1221,9,1)</f>
        <v>で</v>
      </c>
      <c r="M1221" s="17" t="str">
        <f>MID(B1221,10,1)</f>
        <v>休</v>
      </c>
      <c r="N1221" s="18" t="str">
        <f>MID(B1221,11,1)</f>
        <v>み</v>
      </c>
    </row>
    <row r="1222" spans="1:14" ht="37.5" customHeight="1" x14ac:dyDescent="0.15">
      <c r="A1222">
        <v>4</v>
      </c>
      <c r="B1222" s="10"/>
      <c r="C1222" s="12" t="s">
        <v>3255</v>
      </c>
      <c r="D1222" s="13" t="s">
        <v>5057</v>
      </c>
      <c r="E1222" s="14"/>
      <c r="F1222" s="14"/>
      <c r="G1222" s="14" t="s">
        <v>5069</v>
      </c>
      <c r="H1222" s="14" t="s">
        <v>827</v>
      </c>
      <c r="I1222" s="14"/>
      <c r="J1222" s="14" t="s">
        <v>4821</v>
      </c>
      <c r="K1222" s="14" t="s">
        <v>3099</v>
      </c>
      <c r="L1222" s="14"/>
      <c r="M1222" s="14" t="s">
        <v>5078</v>
      </c>
      <c r="N1222" s="15"/>
    </row>
    <row r="1223" spans="1:14" ht="37.5" customHeight="1" x14ac:dyDescent="0.15">
      <c r="A1223">
        <v>4</v>
      </c>
      <c r="B1223" s="10" t="s">
        <v>5046</v>
      </c>
      <c r="C1223" s="11" t="s">
        <v>3036</v>
      </c>
      <c r="D1223" s="16" t="str">
        <f>MID(B1223,1,1)</f>
        <v>車</v>
      </c>
      <c r="E1223" s="17" t="str">
        <f>MID(B1223,2,1)</f>
        <v>を</v>
      </c>
      <c r="F1223" s="17" t="str">
        <f>MID(B1223,3,1)</f>
        <v>持</v>
      </c>
      <c r="G1223" s="17" t="str">
        <f>MID(B1223,4,1)</f>
        <v>ち</v>
      </c>
      <c r="H1223" s="17" t="str">
        <f>MID(B1223,5,1)</f>
        <v>上</v>
      </c>
      <c r="I1223" s="17" t="str">
        <f>MID(B1223,6,1)</f>
        <v>げ</v>
      </c>
      <c r="J1223" s="17" t="str">
        <f>MID(B1223,7,1)</f>
        <v>る</v>
      </c>
      <c r="K1223" s="17" t="str">
        <f>MID(B1223,8,1)</f>
        <v>の</v>
      </c>
      <c r="L1223" s="17" t="str">
        <f>MID(B1223,9,1)</f>
        <v>は</v>
      </c>
      <c r="M1223" s="17" t="str">
        <f>MID(B1223,10,1)</f>
        <v>無</v>
      </c>
      <c r="N1223" s="18" t="str">
        <f>MID(B1223,11,1)</f>
        <v>理</v>
      </c>
    </row>
    <row r="1224" spans="1:14" ht="37.5" customHeight="1" x14ac:dyDescent="0.15">
      <c r="A1224">
        <v>4</v>
      </c>
      <c r="B1224" s="10"/>
      <c r="C1224" s="12" t="s">
        <v>3256</v>
      </c>
      <c r="D1224" s="13" t="s">
        <v>212</v>
      </c>
      <c r="E1224" s="14"/>
      <c r="F1224" s="14" t="s">
        <v>2234</v>
      </c>
      <c r="G1224" s="14"/>
      <c r="H1224" s="14" t="s">
        <v>2114</v>
      </c>
      <c r="I1224" s="14"/>
      <c r="J1224" s="14"/>
      <c r="K1224" s="14"/>
      <c r="L1224" s="14"/>
      <c r="M1224" s="14" t="s">
        <v>2205</v>
      </c>
      <c r="N1224" s="15" t="s">
        <v>2687</v>
      </c>
    </row>
    <row r="1225" spans="1:14" ht="37.5" customHeight="1" x14ac:dyDescent="0.15">
      <c r="A1225">
        <v>4</v>
      </c>
      <c r="B1225" s="10" t="s">
        <v>5047</v>
      </c>
      <c r="C1225" s="11" t="s">
        <v>3037</v>
      </c>
      <c r="D1225" s="16" t="str">
        <f>MID(B1225,1,1)</f>
        <v>友</v>
      </c>
      <c r="E1225" s="17" t="str">
        <f>MID(B1225,2,1)</f>
        <v>だ</v>
      </c>
      <c r="F1225" s="17" t="str">
        <f>MID(B1225,3,1)</f>
        <v>ち</v>
      </c>
      <c r="G1225" s="17" t="str">
        <f>MID(B1225,4,1)</f>
        <v>と</v>
      </c>
      <c r="H1225" s="17" t="str">
        <f>MID(B1225,5,1)</f>
        <v>の</v>
      </c>
      <c r="I1225" s="17" t="str">
        <f>MID(B1225,6,1)</f>
        <v>約</v>
      </c>
      <c r="J1225" s="17" t="str">
        <f>MID(B1225,7,1)</f>
        <v>そ</v>
      </c>
      <c r="K1225" s="17" t="str">
        <f>MID(B1225,8,1)</f>
        <v>く</v>
      </c>
      <c r="L1225" s="17" t="str">
        <f>MID(B1225,9,1)</f>
        <v>を</v>
      </c>
      <c r="M1225" s="17" t="str">
        <f>MID(B1225,10,1)</f>
        <v>守</v>
      </c>
      <c r="N1225" s="18" t="str">
        <f>MID(B1225,11,1)</f>
        <v>る</v>
      </c>
    </row>
    <row r="1226" spans="1:14" ht="37.5" customHeight="1" x14ac:dyDescent="0.15">
      <c r="A1226">
        <v>4</v>
      </c>
      <c r="B1226" s="10"/>
      <c r="C1226" s="12" t="s">
        <v>3257</v>
      </c>
      <c r="D1226" s="13" t="s">
        <v>5058</v>
      </c>
      <c r="E1226" s="14"/>
      <c r="F1226" s="14"/>
      <c r="G1226" s="14"/>
      <c r="H1226" s="14"/>
      <c r="I1226" s="14" t="s">
        <v>718</v>
      </c>
      <c r="J1226" s="14"/>
      <c r="K1226" s="14"/>
      <c r="L1226" s="14"/>
      <c r="M1226" s="14" t="s">
        <v>2680</v>
      </c>
      <c r="N1226" s="15"/>
    </row>
    <row r="1227" spans="1:14" ht="37.5" customHeight="1" x14ac:dyDescent="0.15">
      <c r="A1227">
        <v>4</v>
      </c>
      <c r="B1227" s="10" t="s">
        <v>843</v>
      </c>
      <c r="C1227" s="11" t="s">
        <v>3038</v>
      </c>
      <c r="D1227" s="16" t="str">
        <f>MID(B1227,1,1)</f>
        <v>勇</v>
      </c>
      <c r="E1227" s="17" t="str">
        <f>MID(B1227,2,1)</f>
        <v>気</v>
      </c>
      <c r="F1227" s="17" t="str">
        <f>MID(B1227,3,1)</f>
        <v>を</v>
      </c>
      <c r="G1227" s="17" t="str">
        <f>MID(B1227,4,1)</f>
        <v>出</v>
      </c>
      <c r="H1227" s="17" t="str">
        <f>MID(B1227,5,1)</f>
        <v>し</v>
      </c>
      <c r="I1227" s="17" t="str">
        <f>MID(B1227,6,1)</f>
        <v>て</v>
      </c>
      <c r="J1227" s="17" t="str">
        <f>MID(B1227,7,1)</f>
        <v>意</v>
      </c>
      <c r="K1227" s="17" t="str">
        <f>MID(B1227,8,1)</f>
        <v>見</v>
      </c>
      <c r="L1227" s="17" t="str">
        <f>MID(B1227,9,1)</f>
        <v>を</v>
      </c>
      <c r="M1227" s="17" t="str">
        <f>MID(B1227,10,1)</f>
        <v>言</v>
      </c>
      <c r="N1227" s="18" t="str">
        <f>MID(B1227,11,1)</f>
        <v>う</v>
      </c>
    </row>
    <row r="1228" spans="1:14" ht="37.5" customHeight="1" x14ac:dyDescent="0.15">
      <c r="A1228">
        <v>4</v>
      </c>
      <c r="B1228" s="10"/>
      <c r="C1228" s="12" t="s">
        <v>3258</v>
      </c>
      <c r="D1228" s="13" t="s">
        <v>4980</v>
      </c>
      <c r="E1228" s="14" t="s">
        <v>2688</v>
      </c>
      <c r="F1228" s="14"/>
      <c r="G1228" s="14" t="s">
        <v>5070</v>
      </c>
      <c r="H1228" s="14"/>
      <c r="I1228" s="14"/>
      <c r="J1228" s="14" t="s">
        <v>4828</v>
      </c>
      <c r="K1228" s="14" t="s">
        <v>282</v>
      </c>
      <c r="L1228" s="14"/>
      <c r="M1228" s="14" t="s">
        <v>3107</v>
      </c>
      <c r="N1228" s="15"/>
    </row>
    <row r="1229" spans="1:14" ht="37.5" customHeight="1" x14ac:dyDescent="0.15">
      <c r="A1229">
        <v>4</v>
      </c>
      <c r="B1229" s="10" t="s">
        <v>813</v>
      </c>
      <c r="C1229" s="11" t="s">
        <v>3039</v>
      </c>
      <c r="D1229" s="16" t="str">
        <f>MID(B1229,1,1)</f>
        <v>ひ</v>
      </c>
      <c r="E1229" s="17" t="str">
        <f>MID(B1229,2,1)</f>
        <v>つ</v>
      </c>
      <c r="F1229" s="17" t="str">
        <f>MID(B1229,3,1)</f>
        <v>要</v>
      </c>
      <c r="G1229" s="17" t="str">
        <f>MID(B1229,4,1)</f>
        <v>な</v>
      </c>
      <c r="H1229" s="17" t="str">
        <f>MID(B1229,5,1)</f>
        <v>物</v>
      </c>
      <c r="I1229" s="17" t="str">
        <f>MID(B1229,6,1)</f>
        <v>を</v>
      </c>
      <c r="J1229" s="17" t="str">
        <f>MID(B1229,7,1)</f>
        <v>集</v>
      </c>
      <c r="K1229" s="17" t="str">
        <f>MID(B1229,8,1)</f>
        <v>め</v>
      </c>
      <c r="L1229" s="17" t="str">
        <f>MID(B1229,9,1)</f>
        <v>る</v>
      </c>
      <c r="M1229" s="17" t="str">
        <f>MID(B1229,10,1)</f>
        <v/>
      </c>
      <c r="N1229" s="18" t="str">
        <f>MID(B1229,11,1)</f>
        <v/>
      </c>
    </row>
    <row r="1230" spans="1:14" ht="37.5" customHeight="1" x14ac:dyDescent="0.15">
      <c r="A1230">
        <v>4</v>
      </c>
      <c r="B1230" s="10"/>
      <c r="C1230" s="12" t="s">
        <v>3259</v>
      </c>
      <c r="D1230" s="13"/>
      <c r="E1230" s="14"/>
      <c r="F1230" s="14" t="s">
        <v>3110</v>
      </c>
      <c r="G1230" s="14"/>
      <c r="H1230" s="14" t="s">
        <v>2338</v>
      </c>
      <c r="I1230" s="14"/>
      <c r="J1230" s="14" t="s">
        <v>4925</v>
      </c>
      <c r="K1230" s="14"/>
      <c r="L1230" s="14"/>
      <c r="M1230" s="14"/>
      <c r="N1230" s="15"/>
    </row>
    <row r="1231" spans="1:14" ht="37.5" customHeight="1" x14ac:dyDescent="0.15">
      <c r="A1231">
        <v>4</v>
      </c>
      <c r="B1231" s="10" t="s">
        <v>5048</v>
      </c>
      <c r="C1231" s="11" t="s">
        <v>3040</v>
      </c>
      <c r="D1231" s="16" t="str">
        <f>MID(B1231,1,1)</f>
        <v>草</v>
      </c>
      <c r="E1231" s="17" t="str">
        <f>MID(B1231,2,1)</f>
        <v>木</v>
      </c>
      <c r="F1231" s="17" t="str">
        <f>MID(B1231,3,1)</f>
        <v>に</v>
      </c>
      <c r="G1231" s="17" t="str">
        <f>MID(B1231,4,1)</f>
        <v>水</v>
      </c>
      <c r="H1231" s="17" t="str">
        <f>MID(B1231,5,1)</f>
        <v>と</v>
      </c>
      <c r="I1231" s="17" t="str">
        <f>MID(B1231,6,1)</f>
        <v>養</v>
      </c>
      <c r="J1231" s="17" t="str">
        <f>MID(B1231,7,1)</f>
        <v>分</v>
      </c>
      <c r="K1231" s="17" t="str">
        <f>MID(B1231,8,1)</f>
        <v>を</v>
      </c>
      <c r="L1231" s="17" t="str">
        <f>MID(B1231,9,1)</f>
        <v>や</v>
      </c>
      <c r="M1231" s="17" t="str">
        <f>MID(B1231,10,1)</f>
        <v>る</v>
      </c>
      <c r="N1231" s="18" t="str">
        <f>MID(B1231,11,1)</f>
        <v/>
      </c>
    </row>
    <row r="1232" spans="1:14" ht="37.5" customHeight="1" x14ac:dyDescent="0.15">
      <c r="A1232">
        <v>4</v>
      </c>
      <c r="B1232" s="10"/>
      <c r="C1232" s="12" t="s">
        <v>3260</v>
      </c>
      <c r="D1232" s="13" t="s">
        <v>221</v>
      </c>
      <c r="E1232" s="14" t="s">
        <v>2622</v>
      </c>
      <c r="F1232" s="14"/>
      <c r="G1232" s="14" t="s">
        <v>5071</v>
      </c>
      <c r="H1232" s="14"/>
      <c r="I1232" s="14" t="s">
        <v>2136</v>
      </c>
      <c r="J1232" s="14" t="s">
        <v>312</v>
      </c>
      <c r="K1232" s="14"/>
      <c r="L1232" s="14"/>
      <c r="M1232" s="14"/>
      <c r="N1232" s="15" t="s">
        <v>862</v>
      </c>
    </row>
    <row r="1233" spans="1:14" ht="37.5" customHeight="1" x14ac:dyDescent="0.15">
      <c r="A1233">
        <v>4</v>
      </c>
      <c r="B1233" s="10" t="s">
        <v>865</v>
      </c>
      <c r="C1233" s="11" t="s">
        <v>3041</v>
      </c>
      <c r="D1233" s="16" t="str">
        <f>MID(B1233,1,1)</f>
        <v>夏</v>
      </c>
      <c r="E1233" s="17" t="str">
        <f>MID(B1233,2,1)</f>
        <v>は</v>
      </c>
      <c r="F1233" s="17" t="str">
        <f>MID(B1233,3,1)</f>
        <v>シ</v>
      </c>
      <c r="G1233" s="17" t="str">
        <f>MID(B1233,4,1)</f>
        <v>ャ</v>
      </c>
      <c r="H1233" s="17" t="str">
        <f>MID(B1233,5,1)</f>
        <v>ワ</v>
      </c>
      <c r="I1233" s="17" t="str">
        <f>MID(B1233,6,1)</f>
        <v>ー</v>
      </c>
      <c r="J1233" s="17" t="str">
        <f>MID(B1233,7,1)</f>
        <v>で</v>
      </c>
      <c r="K1233" s="17" t="str">
        <f>MID(B1233,8,1)</f>
        <v>水</v>
      </c>
      <c r="L1233" s="17" t="str">
        <f>MID(B1233,9,1)</f>
        <v>浴</v>
      </c>
      <c r="M1233" s="17" t="str">
        <f>MID(B1233,10,1)</f>
        <v>び</v>
      </c>
      <c r="N1233" s="18" t="str">
        <f>MID(B1233,11,1)</f>
        <v/>
      </c>
    </row>
    <row r="1234" spans="1:14" ht="37.5" customHeight="1" x14ac:dyDescent="0.15">
      <c r="A1234">
        <v>4</v>
      </c>
      <c r="B1234" s="10"/>
      <c r="C1234" s="12" t="s">
        <v>3261</v>
      </c>
      <c r="D1234" s="13" t="s">
        <v>5059</v>
      </c>
      <c r="E1234" s="14"/>
      <c r="F1234" s="14"/>
      <c r="G1234" s="14"/>
      <c r="H1234" s="14"/>
      <c r="I1234" s="14"/>
      <c r="J1234" s="14"/>
      <c r="K1234" s="14" t="s">
        <v>5071</v>
      </c>
      <c r="L1234" s="14" t="s">
        <v>303</v>
      </c>
      <c r="M1234" s="14"/>
      <c r="N1234" s="15"/>
    </row>
    <row r="1235" spans="1:14" ht="37.5" customHeight="1" x14ac:dyDescent="0.15">
      <c r="A1235">
        <v>4</v>
      </c>
      <c r="B1235" s="10" t="s">
        <v>959</v>
      </c>
      <c r="C1235" s="11" t="s">
        <v>3042</v>
      </c>
      <c r="D1235" s="16" t="str">
        <f>MID(B1235,1,1)</f>
        <v>電</v>
      </c>
      <c r="E1235" s="17" t="str">
        <f>MID(B1235,2,1)</f>
        <v>車</v>
      </c>
      <c r="F1235" s="17" t="str">
        <f>MID(B1235,3,1)</f>
        <v>や</v>
      </c>
      <c r="G1235" s="17" t="str">
        <f>MID(B1235,4,1)</f>
        <v>バ</v>
      </c>
      <c r="H1235" s="17" t="str">
        <f>MID(B1235,5,1)</f>
        <v>ス</v>
      </c>
      <c r="I1235" s="17" t="str">
        <f>MID(B1235,6,1)</f>
        <v>を</v>
      </c>
      <c r="J1235" s="17" t="str">
        <f>MID(B1235,7,1)</f>
        <v>利</v>
      </c>
      <c r="K1235" s="17" t="str">
        <f>MID(B1235,8,1)</f>
        <v>用</v>
      </c>
      <c r="L1235" s="17" t="str">
        <f>MID(B1235,9,1)</f>
        <v>す</v>
      </c>
      <c r="M1235" s="17" t="str">
        <f>MID(B1235,10,1)</f>
        <v>る</v>
      </c>
      <c r="N1235" s="18" t="str">
        <f>MID(B1235,11,1)</f>
        <v/>
      </c>
    </row>
    <row r="1236" spans="1:14" ht="37.5" customHeight="1" x14ac:dyDescent="0.15">
      <c r="A1236">
        <v>4</v>
      </c>
      <c r="B1236" s="10" t="s">
        <v>967</v>
      </c>
      <c r="C1236" s="12" t="s">
        <v>3262</v>
      </c>
      <c r="D1236" s="13" t="s">
        <v>960</v>
      </c>
      <c r="E1236" s="14" t="s">
        <v>327</v>
      </c>
      <c r="F1236" s="14"/>
      <c r="G1236" s="14"/>
      <c r="H1236" s="14"/>
      <c r="I1236" s="14"/>
      <c r="J1236" s="14" t="s">
        <v>668</v>
      </c>
      <c r="K1236" s="14" t="s">
        <v>121</v>
      </c>
      <c r="L1236" s="14"/>
      <c r="M1236" s="14"/>
      <c r="N1236" s="15"/>
    </row>
    <row r="1237" spans="1:14" ht="37.5" customHeight="1" x14ac:dyDescent="0.15">
      <c r="A1237">
        <v>4</v>
      </c>
      <c r="B1237" s="10" t="s">
        <v>807</v>
      </c>
      <c r="C1237" s="11" t="s">
        <v>3043</v>
      </c>
      <c r="D1237" s="16" t="str">
        <f>MID(B1237,1,1)</f>
        <v>マ</v>
      </c>
      <c r="E1237" s="17" t="str">
        <f>MID(B1237,2,1)</f>
        <v>ラ</v>
      </c>
      <c r="F1237" s="17" t="str">
        <f>MID(B1237,3,1)</f>
        <v>ソ</v>
      </c>
      <c r="G1237" s="17" t="str">
        <f>MID(B1237,4,1)</f>
        <v>ン</v>
      </c>
      <c r="H1237" s="17" t="str">
        <f>MID(B1237,5,1)</f>
        <v>は</v>
      </c>
      <c r="I1237" s="17" t="str">
        <f>MID(B1237,6,1)</f>
        <v>陸</v>
      </c>
      <c r="J1237" s="17" t="str">
        <f>MID(B1237,7,1)</f>
        <v>上</v>
      </c>
      <c r="K1237" s="17" t="str">
        <f>MID(B1237,8,1)</f>
        <v>き</v>
      </c>
      <c r="L1237" s="17" t="str">
        <f>MID(B1237,9,1)</f>
        <v>ょ</v>
      </c>
      <c r="M1237" s="17" t="str">
        <f>MID(B1237,10,1)</f>
        <v>う</v>
      </c>
      <c r="N1237" s="18" t="str">
        <f>MID(B1237,11,1)</f>
        <v>ぎ</v>
      </c>
    </row>
    <row r="1238" spans="1:14" ht="37.5" customHeight="1" x14ac:dyDescent="0.15">
      <c r="A1238">
        <v>4</v>
      </c>
      <c r="B1238" s="10"/>
      <c r="C1238" s="12" t="s">
        <v>3263</v>
      </c>
      <c r="D1238" s="13"/>
      <c r="E1238" s="14"/>
      <c r="F1238" s="14"/>
      <c r="G1238" s="14"/>
      <c r="H1238" s="14"/>
      <c r="I1238" s="14" t="s">
        <v>808</v>
      </c>
      <c r="J1238" s="14" t="s">
        <v>710</v>
      </c>
      <c r="K1238" s="14"/>
      <c r="L1238" s="14"/>
      <c r="M1238" s="14"/>
      <c r="N1238" s="15"/>
    </row>
    <row r="1239" spans="1:14" ht="37.5" customHeight="1" x14ac:dyDescent="0.15">
      <c r="A1239">
        <v>4</v>
      </c>
      <c r="B1239" s="10" t="s">
        <v>2616</v>
      </c>
      <c r="C1239" s="11" t="s">
        <v>3044</v>
      </c>
      <c r="D1239" s="16" t="str">
        <f>MID(B1239,1,1)</f>
        <v>良</v>
      </c>
      <c r="E1239" s="17" t="str">
        <f>MID(B1239,2,1)</f>
        <v>い</v>
      </c>
      <c r="F1239" s="17" t="str">
        <f>MID(B1239,3,1)</f>
        <v>心</v>
      </c>
      <c r="G1239" s="17" t="str">
        <f>MID(B1239,4,1)</f>
        <v>と</v>
      </c>
      <c r="H1239" s="17" t="str">
        <f>MID(B1239,5,1)</f>
        <v>悪</v>
      </c>
      <c r="I1239" s="17" t="str">
        <f>MID(B1239,6,1)</f>
        <v>い</v>
      </c>
      <c r="J1239" s="17" t="str">
        <f>MID(B1239,7,1)</f>
        <v>心</v>
      </c>
      <c r="K1239" s="17" t="str">
        <f>MID(B1239,8,1)</f>
        <v/>
      </c>
      <c r="L1239" s="17" t="str">
        <f>MID(B1239,9,1)</f>
        <v/>
      </c>
      <c r="M1239" s="17" t="str">
        <f>MID(B1239,10,1)</f>
        <v/>
      </c>
      <c r="N1239" s="18" t="str">
        <f>MID(B1239,11,1)</f>
        <v/>
      </c>
    </row>
    <row r="1240" spans="1:14" ht="37.5" customHeight="1" x14ac:dyDescent="0.15">
      <c r="A1240">
        <v>4</v>
      </c>
      <c r="B1240" s="10"/>
      <c r="C1240" s="12" t="s">
        <v>3264</v>
      </c>
      <c r="D1240" s="13" t="s">
        <v>2581</v>
      </c>
      <c r="E1240" s="14"/>
      <c r="F1240" s="14" t="s">
        <v>2248</v>
      </c>
      <c r="G1240" s="14"/>
      <c r="H1240" s="14" t="s">
        <v>2617</v>
      </c>
      <c r="I1240" s="14"/>
      <c r="J1240" s="14" t="s">
        <v>2618</v>
      </c>
      <c r="K1240" s="14"/>
      <c r="L1240" s="14"/>
      <c r="M1240" s="14"/>
      <c r="N1240" s="15"/>
    </row>
    <row r="1241" spans="1:14" ht="37.5" customHeight="1" x14ac:dyDescent="0.15">
      <c r="A1241">
        <v>4</v>
      </c>
      <c r="B1241" s="10" t="s">
        <v>950</v>
      </c>
      <c r="C1241" s="11" t="s">
        <v>3045</v>
      </c>
      <c r="D1241" s="16" t="str">
        <f>MID(B1241,1,1)</f>
        <v>台</v>
      </c>
      <c r="E1241" s="17" t="str">
        <f>MID(B1241,2,1)</f>
        <v>所</v>
      </c>
      <c r="F1241" s="17" t="str">
        <f>MID(B1241,3,1)</f>
        <v>で</v>
      </c>
      <c r="G1241" s="17" t="str">
        <f>MID(B1241,4,1)</f>
        <v>料</v>
      </c>
      <c r="H1241" s="17" t="str">
        <f>MID(B1241,5,1)</f>
        <v>理</v>
      </c>
      <c r="I1241" s="17" t="str">
        <f>MID(B1241,6,1)</f>
        <v>を</v>
      </c>
      <c r="J1241" s="17" t="str">
        <f>MID(B1241,7,1)</f>
        <v>す</v>
      </c>
      <c r="K1241" s="17" t="str">
        <f>MID(B1241,8,1)</f>
        <v>る</v>
      </c>
      <c r="L1241" s="17" t="str">
        <f>MID(B1241,9,1)</f>
        <v/>
      </c>
      <c r="M1241" s="17" t="str">
        <f>MID(B1241,10,1)</f>
        <v/>
      </c>
      <c r="N1241" s="18" t="str">
        <f>MID(B1241,11,1)</f>
        <v/>
      </c>
    </row>
    <row r="1242" spans="1:14" ht="37.5" customHeight="1" x14ac:dyDescent="0.15">
      <c r="A1242">
        <v>4</v>
      </c>
      <c r="B1242" s="10"/>
      <c r="C1242" s="12" t="s">
        <v>3265</v>
      </c>
      <c r="D1242" s="13" t="s">
        <v>695</v>
      </c>
      <c r="E1242" s="14" t="s">
        <v>951</v>
      </c>
      <c r="F1242" s="14"/>
      <c r="G1242" s="14" t="s">
        <v>877</v>
      </c>
      <c r="H1242" s="14" t="s">
        <v>668</v>
      </c>
      <c r="I1242" s="14"/>
      <c r="J1242" s="14"/>
      <c r="K1242" s="14"/>
      <c r="L1242" s="14"/>
      <c r="M1242" s="14"/>
      <c r="N1242" s="15"/>
    </row>
    <row r="1243" spans="1:14" ht="37.5" customHeight="1" x14ac:dyDescent="0.15">
      <c r="A1243">
        <v>4</v>
      </c>
      <c r="B1243" s="10" t="s">
        <v>2171</v>
      </c>
      <c r="C1243" s="11" t="s">
        <v>3046</v>
      </c>
      <c r="D1243" s="16" t="str">
        <f>MID(B1243,1,1)</f>
        <v>商</v>
      </c>
      <c r="E1243" s="17" t="str">
        <f>MID(B1243,2,1)</f>
        <v>品</v>
      </c>
      <c r="F1243" s="17" t="str">
        <f>MID(B1243,3,1)</f>
        <v>を</v>
      </c>
      <c r="G1243" s="17" t="str">
        <f>MID(B1243,4,1)</f>
        <v>大</v>
      </c>
      <c r="H1243" s="17" t="str">
        <f>MID(B1243,5,1)</f>
        <v>量</v>
      </c>
      <c r="I1243" s="17" t="str">
        <f>MID(B1243,6,1)</f>
        <v>生</v>
      </c>
      <c r="J1243" s="17" t="str">
        <f>MID(B1243,7,1)</f>
        <v>さ</v>
      </c>
      <c r="K1243" s="17" t="str">
        <f>MID(B1243,8,1)</f>
        <v>ん</v>
      </c>
      <c r="L1243" s="17" t="str">
        <f>MID(B1243,9,1)</f>
        <v>す</v>
      </c>
      <c r="M1243" s="17" t="str">
        <f>MID(B1243,10,1)</f>
        <v>る</v>
      </c>
      <c r="N1243" s="18" t="str">
        <f>MID(B1243,11,1)</f>
        <v/>
      </c>
    </row>
    <row r="1244" spans="1:14" ht="37.5" customHeight="1" x14ac:dyDescent="0.15">
      <c r="A1244">
        <v>4</v>
      </c>
      <c r="B1244" s="10"/>
      <c r="C1244" s="12" t="s">
        <v>3266</v>
      </c>
      <c r="D1244" s="13" t="s">
        <v>2172</v>
      </c>
      <c r="E1244" s="14" t="s">
        <v>2173</v>
      </c>
      <c r="F1244" s="14"/>
      <c r="G1244" s="14" t="s">
        <v>2542</v>
      </c>
      <c r="H1244" s="14" t="s">
        <v>877</v>
      </c>
      <c r="I1244" s="14" t="s">
        <v>124</v>
      </c>
      <c r="J1244" s="14"/>
      <c r="K1244" s="14"/>
      <c r="L1244" s="14"/>
      <c r="M1244" s="14"/>
      <c r="N1244" s="15"/>
    </row>
    <row r="1245" spans="1:14" ht="37.5" customHeight="1" x14ac:dyDescent="0.15">
      <c r="A1245">
        <v>4</v>
      </c>
      <c r="B1245" s="10" t="s">
        <v>846</v>
      </c>
      <c r="C1245" s="11" t="s">
        <v>3047</v>
      </c>
      <c r="D1245" s="16" t="str">
        <f>MID(B1245,1,1)</f>
        <v>一</v>
      </c>
      <c r="E1245" s="17" t="str">
        <f>MID(B1245,2,1)</f>
        <v>輪</v>
      </c>
      <c r="F1245" s="17" t="str">
        <f>MID(B1245,3,1)</f>
        <v>車</v>
      </c>
      <c r="G1245" s="17" t="str">
        <f>MID(B1245,4,1)</f>
        <v>の</v>
      </c>
      <c r="H1245" s="17" t="str">
        <f>MID(B1245,5,1)</f>
        <v>練</v>
      </c>
      <c r="I1245" s="17" t="str">
        <f>MID(B1245,6,1)</f>
        <v>習</v>
      </c>
      <c r="J1245" s="17" t="str">
        <f>MID(B1245,7,1)</f>
        <v>を</v>
      </c>
      <c r="K1245" s="17" t="str">
        <f>MID(B1245,8,1)</f>
        <v>す</v>
      </c>
      <c r="L1245" s="17" t="str">
        <f>MID(B1245,9,1)</f>
        <v>る</v>
      </c>
      <c r="M1245" s="17" t="str">
        <f>MID(B1245,10,1)</f>
        <v/>
      </c>
      <c r="N1245" s="18" t="str">
        <f>MID(B1245,11,1)</f>
        <v/>
      </c>
    </row>
    <row r="1246" spans="1:14" ht="37.5" customHeight="1" x14ac:dyDescent="0.15">
      <c r="A1246">
        <v>4</v>
      </c>
      <c r="B1246" s="10"/>
      <c r="C1246" s="12" t="s">
        <v>3267</v>
      </c>
      <c r="D1246" s="13" t="s">
        <v>112</v>
      </c>
      <c r="E1246" s="14" t="s">
        <v>209</v>
      </c>
      <c r="F1246" s="14" t="s">
        <v>2659</v>
      </c>
      <c r="G1246" s="14"/>
      <c r="H1246" s="14" t="s">
        <v>1070</v>
      </c>
      <c r="I1246" s="14" t="s">
        <v>2734</v>
      </c>
      <c r="J1246" s="14"/>
      <c r="K1246" s="14"/>
      <c r="L1246" s="14"/>
      <c r="M1246" s="14"/>
      <c r="N1246" s="15"/>
    </row>
    <row r="1247" spans="1:14" ht="37.5" customHeight="1" x14ac:dyDescent="0.15">
      <c r="A1247">
        <v>4</v>
      </c>
      <c r="B1247" s="10" t="s">
        <v>2671</v>
      </c>
      <c r="C1247" s="11" t="s">
        <v>3048</v>
      </c>
      <c r="D1247" s="16" t="str">
        <f>MID(B1247,1,1)</f>
        <v>お</v>
      </c>
      <c r="E1247" s="17" t="str">
        <f>MID(B1247,2,1)</f>
        <v>は</v>
      </c>
      <c r="F1247" s="17" t="str">
        <f>MID(B1247,3,1)</f>
        <v>じ</v>
      </c>
      <c r="G1247" s="17" t="str">
        <f>MID(B1247,4,1)</f>
        <v>き</v>
      </c>
      <c r="H1247" s="17" t="str">
        <f>MID(B1247,5,1)</f>
        <v>を</v>
      </c>
      <c r="I1247" s="17" t="str">
        <f>MID(B1247,6,1)</f>
        <v>色</v>
      </c>
      <c r="J1247" s="17" t="str">
        <f>MID(B1247,7,1)</f>
        <v>で</v>
      </c>
      <c r="K1247" s="17" t="str">
        <f>MID(B1247,8,1)</f>
        <v>分</v>
      </c>
      <c r="L1247" s="17" t="str">
        <f>MID(B1247,9,1)</f>
        <v>類</v>
      </c>
      <c r="M1247" s="17" t="str">
        <f>MID(B1247,10,1)</f>
        <v>す</v>
      </c>
      <c r="N1247" s="18" t="str">
        <f>MID(B1247,11,1)</f>
        <v>る</v>
      </c>
    </row>
    <row r="1248" spans="1:14" ht="37.5" customHeight="1" x14ac:dyDescent="0.15">
      <c r="A1248">
        <v>4</v>
      </c>
      <c r="B1248" s="10"/>
      <c r="C1248" s="12" t="s">
        <v>3268</v>
      </c>
      <c r="D1248" s="13"/>
      <c r="E1248" s="14"/>
      <c r="F1248" s="14"/>
      <c r="G1248" s="14"/>
      <c r="H1248" s="14"/>
      <c r="I1248" s="14" t="s">
        <v>2822</v>
      </c>
      <c r="J1248" s="14"/>
      <c r="K1248" s="14" t="s">
        <v>2672</v>
      </c>
      <c r="L1248" s="14" t="s">
        <v>2673</v>
      </c>
      <c r="M1248" s="14"/>
      <c r="N1248" s="15"/>
    </row>
    <row r="1249" spans="1:14" ht="37.5" customHeight="1" x14ac:dyDescent="0.15">
      <c r="A1249">
        <v>4</v>
      </c>
      <c r="B1249" s="10" t="s">
        <v>2557</v>
      </c>
      <c r="C1249" s="11" t="s">
        <v>3049</v>
      </c>
      <c r="D1249" s="16" t="str">
        <f>MID(B1249,1,1)</f>
        <v>号</v>
      </c>
      <c r="E1249" s="17" t="str">
        <f>MID(B1249,2,1)</f>
        <v>令</v>
      </c>
      <c r="F1249" s="17" t="str">
        <f>MID(B1249,3,1)</f>
        <v>に</v>
      </c>
      <c r="G1249" s="17" t="str">
        <f>MID(B1249,4,1)</f>
        <v>合</v>
      </c>
      <c r="H1249" s="17" t="str">
        <f>MID(B1249,5,1)</f>
        <v>わ</v>
      </c>
      <c r="I1249" s="17" t="str">
        <f>MID(B1249,6,1)</f>
        <v>せ</v>
      </c>
      <c r="J1249" s="17" t="str">
        <f>MID(B1249,7,1)</f>
        <v>て</v>
      </c>
      <c r="K1249" s="17" t="str">
        <f>MID(B1249,8,1)</f>
        <v>行</v>
      </c>
      <c r="L1249" s="17" t="str">
        <f>MID(B1249,9,1)</f>
        <v>進</v>
      </c>
      <c r="M1249" s="17" t="str">
        <f>MID(B1249,10,1)</f>
        <v>す</v>
      </c>
      <c r="N1249" s="18" t="str">
        <f>MID(B1249,11,1)</f>
        <v>る</v>
      </c>
    </row>
    <row r="1250" spans="1:14" ht="37.5" customHeight="1" x14ac:dyDescent="0.15">
      <c r="A1250">
        <v>4</v>
      </c>
      <c r="B1250" s="10"/>
      <c r="C1250" s="12" t="s">
        <v>3269</v>
      </c>
      <c r="D1250" s="13" t="s">
        <v>2558</v>
      </c>
      <c r="E1250" s="14" t="s">
        <v>2559</v>
      </c>
      <c r="F1250" s="14"/>
      <c r="G1250" s="14" t="s">
        <v>2560</v>
      </c>
      <c r="H1250" s="14"/>
      <c r="I1250" s="14"/>
      <c r="J1250" s="14"/>
      <c r="K1250" s="14" t="s">
        <v>2561</v>
      </c>
      <c r="L1250" s="14" t="s">
        <v>2547</v>
      </c>
      <c r="M1250" s="14"/>
      <c r="N1250" s="15"/>
    </row>
    <row r="1251" spans="1:14" ht="37.5" customHeight="1" x14ac:dyDescent="0.15">
      <c r="A1251">
        <v>4</v>
      </c>
      <c r="B1251" s="10" t="s">
        <v>2178</v>
      </c>
      <c r="C1251" s="11" t="s">
        <v>3050</v>
      </c>
      <c r="D1251" s="16" t="str">
        <f>MID(B1251,1,1)</f>
        <v>冷</v>
      </c>
      <c r="E1251" s="17" t="str">
        <f>MID(B1251,2,1)</f>
        <v>た</v>
      </c>
      <c r="F1251" s="17" t="str">
        <f>MID(B1251,3,1)</f>
        <v>い</v>
      </c>
      <c r="G1251" s="17" t="str">
        <f>MID(B1251,4,1)</f>
        <v>北</v>
      </c>
      <c r="H1251" s="17" t="str">
        <f>MID(B1251,5,1)</f>
        <v>風</v>
      </c>
      <c r="I1251" s="17" t="str">
        <f>MID(B1251,6,1)</f>
        <v>が</v>
      </c>
      <c r="J1251" s="17" t="str">
        <f>MID(B1251,7,1)</f>
        <v>ふ</v>
      </c>
      <c r="K1251" s="17" t="str">
        <f>MID(B1251,8,1)</f>
        <v>く</v>
      </c>
      <c r="L1251" s="17" t="str">
        <f>MID(B1251,9,1)</f>
        <v/>
      </c>
      <c r="M1251" s="17" t="str">
        <f>MID(B1251,10,1)</f>
        <v/>
      </c>
      <c r="N1251" s="18" t="str">
        <f>MID(B1251,11,1)</f>
        <v/>
      </c>
    </row>
    <row r="1252" spans="1:14" ht="37.5" customHeight="1" x14ac:dyDescent="0.15">
      <c r="A1252">
        <v>4</v>
      </c>
      <c r="B1252" s="10"/>
      <c r="C1252" s="12" t="s">
        <v>3270</v>
      </c>
      <c r="D1252" s="13" t="s">
        <v>2179</v>
      </c>
      <c r="E1252" s="14"/>
      <c r="F1252" s="14"/>
      <c r="G1252" s="14" t="s">
        <v>2180</v>
      </c>
      <c r="H1252" s="14" t="s">
        <v>2599</v>
      </c>
      <c r="I1252" s="14"/>
      <c r="J1252" s="14"/>
      <c r="K1252" s="14"/>
      <c r="L1252" s="14"/>
      <c r="M1252" s="14"/>
      <c r="N1252" s="15"/>
    </row>
    <row r="1253" spans="1:14" ht="37.5" customHeight="1" x14ac:dyDescent="0.15">
      <c r="A1253">
        <v>4</v>
      </c>
      <c r="B1253" s="10" t="s">
        <v>597</v>
      </c>
      <c r="C1253" s="11" t="s">
        <v>3051</v>
      </c>
      <c r="D1253" s="16" t="str">
        <f>MID(B1253,1,1)</f>
        <v>例</v>
      </c>
      <c r="E1253" s="17" t="str">
        <f>MID(B1253,2,1)</f>
        <v>文</v>
      </c>
      <c r="F1253" s="17" t="str">
        <f>MID(B1253,3,1)</f>
        <v>を</v>
      </c>
      <c r="G1253" s="17" t="str">
        <f>MID(B1253,4,1)</f>
        <v>見</v>
      </c>
      <c r="H1253" s="17" t="str">
        <f>MID(B1253,5,1)</f>
        <v>て</v>
      </c>
      <c r="I1253" s="17" t="str">
        <f>MID(B1253,6,1)</f>
        <v>文</v>
      </c>
      <c r="J1253" s="17" t="str">
        <f>MID(B1253,7,1)</f>
        <v>を</v>
      </c>
      <c r="K1253" s="17" t="str">
        <f>MID(B1253,8,1)</f>
        <v>書</v>
      </c>
      <c r="L1253" s="17" t="str">
        <f>MID(B1253,9,1)</f>
        <v>く</v>
      </c>
      <c r="M1253" s="17" t="str">
        <f>MID(B1253,10,1)</f>
        <v/>
      </c>
      <c r="N1253" s="18" t="str">
        <f>MID(B1253,11,1)</f>
        <v/>
      </c>
    </row>
    <row r="1254" spans="1:14" ht="37.5" customHeight="1" x14ac:dyDescent="0.15">
      <c r="A1254">
        <v>4</v>
      </c>
      <c r="B1254" s="10"/>
      <c r="C1254" s="12" t="s">
        <v>3271</v>
      </c>
      <c r="D1254" s="13" t="s">
        <v>2559</v>
      </c>
      <c r="E1254" s="14" t="s">
        <v>2604</v>
      </c>
      <c r="F1254" s="14"/>
      <c r="G1254" s="14" t="s">
        <v>2220</v>
      </c>
      <c r="H1254" s="14"/>
      <c r="I1254" s="14" t="s">
        <v>2604</v>
      </c>
      <c r="J1254" s="14"/>
      <c r="K1254" s="14" t="s">
        <v>2221</v>
      </c>
      <c r="L1254" s="14"/>
      <c r="M1254" s="14"/>
      <c r="N1254" s="15"/>
    </row>
    <row r="1255" spans="1:14" ht="37.5" customHeight="1" x14ac:dyDescent="0.15">
      <c r="A1255">
        <v>5</v>
      </c>
      <c r="B1255" s="10" t="s">
        <v>2365</v>
      </c>
      <c r="C1255" s="11" t="s">
        <v>3052</v>
      </c>
      <c r="D1255" s="16" t="str">
        <f>MID(B1255,1,1)</f>
        <v>歴</v>
      </c>
      <c r="E1255" s="17" t="str">
        <f>MID(B1255,2,1)</f>
        <v>し</v>
      </c>
      <c r="F1255" s="17" t="str">
        <f>MID(B1255,3,1)</f>
        <v>ま</v>
      </c>
      <c r="G1255" s="17" t="str">
        <f>MID(B1255,4,1)</f>
        <v>ん</v>
      </c>
      <c r="H1255" s="17" t="str">
        <f>MID(B1255,5,1)</f>
        <v>画</v>
      </c>
      <c r="I1255" s="17" t="str">
        <f>MID(B1255,6,1)</f>
        <v>を</v>
      </c>
      <c r="J1255" s="17" t="str">
        <f>MID(B1255,7,1)</f>
        <v>読</v>
      </c>
      <c r="K1255" s="17" t="str">
        <f>MID(B1255,8,1)</f>
        <v>む</v>
      </c>
      <c r="L1255" s="17" t="str">
        <f>MID(B1255,9,1)</f>
        <v/>
      </c>
      <c r="M1255" s="17" t="str">
        <f>MID(B1255,10,1)</f>
        <v/>
      </c>
      <c r="N1255" s="18" t="str">
        <f>MID(B1255,11,1)</f>
        <v/>
      </c>
    </row>
    <row r="1256" spans="1:14" ht="37.5" customHeight="1" x14ac:dyDescent="0.15">
      <c r="A1256">
        <v>5</v>
      </c>
      <c r="B1256" s="10"/>
      <c r="C1256" s="12" t="s">
        <v>3272</v>
      </c>
      <c r="D1256" s="13" t="s">
        <v>2356</v>
      </c>
      <c r="E1256" s="14"/>
      <c r="F1256" s="14"/>
      <c r="G1256" s="14"/>
      <c r="H1256" s="14" t="s">
        <v>2357</v>
      </c>
      <c r="I1256" s="14"/>
      <c r="J1256" s="14" t="s">
        <v>252</v>
      </c>
      <c r="K1256" s="14"/>
      <c r="L1256" s="14"/>
      <c r="M1256" s="14"/>
      <c r="N1256" s="15"/>
    </row>
    <row r="1257" spans="1:14" ht="37.5" customHeight="1" x14ac:dyDescent="0.15">
      <c r="A1257">
        <v>4</v>
      </c>
      <c r="B1257" s="10" t="s">
        <v>2548</v>
      </c>
      <c r="C1257" s="11" t="s">
        <v>3053</v>
      </c>
      <c r="D1257" s="16" t="str">
        <f>MID(B1257,1,1)</f>
        <v>連</v>
      </c>
      <c r="E1257" s="17" t="str">
        <f>MID(B1257,2,1)</f>
        <v>休</v>
      </c>
      <c r="F1257" s="17" t="str">
        <f>MID(B1257,3,1)</f>
        <v>で</v>
      </c>
      <c r="G1257" s="17" t="str">
        <f>MID(B1257,4,1)</f>
        <v>休</v>
      </c>
      <c r="H1257" s="17" t="str">
        <f>MID(B1257,5,1)</f>
        <v>み</v>
      </c>
      <c r="I1257" s="17" t="str">
        <f>MID(B1257,6,1)</f>
        <v>が</v>
      </c>
      <c r="J1257" s="17" t="str">
        <f>MID(B1257,7,1)</f>
        <v>つ</v>
      </c>
      <c r="K1257" s="17" t="str">
        <f>MID(B1257,8,1)</f>
        <v>づ</v>
      </c>
      <c r="L1257" s="17" t="str">
        <f>MID(B1257,9,1)</f>
        <v>く</v>
      </c>
      <c r="M1257" s="17" t="str">
        <f>MID(B1257,10,1)</f>
        <v/>
      </c>
      <c r="N1257" s="18" t="str">
        <f>MID(B1257,11,1)</f>
        <v/>
      </c>
    </row>
    <row r="1258" spans="1:14" ht="37.5" customHeight="1" x14ac:dyDescent="0.15">
      <c r="A1258">
        <v>4</v>
      </c>
      <c r="B1258" s="10"/>
      <c r="C1258" s="12" t="s">
        <v>3273</v>
      </c>
      <c r="D1258" s="13" t="s">
        <v>2549</v>
      </c>
      <c r="E1258" s="14" t="s">
        <v>2245</v>
      </c>
      <c r="F1258" s="14"/>
      <c r="G1258" s="14" t="s">
        <v>2550</v>
      </c>
      <c r="H1258" s="14"/>
      <c r="I1258" s="14"/>
      <c r="J1258" s="14"/>
      <c r="K1258" s="14"/>
      <c r="L1258" s="14"/>
      <c r="M1258" s="14"/>
      <c r="N1258" s="15"/>
    </row>
    <row r="1259" spans="1:14" ht="37.5" customHeight="1" x14ac:dyDescent="0.15">
      <c r="A1259">
        <v>4</v>
      </c>
      <c r="B1259" s="10" t="s">
        <v>2565</v>
      </c>
      <c r="C1259" s="11" t="s">
        <v>3054</v>
      </c>
      <c r="D1259" s="16" t="str">
        <f>MID(B1259,1,1)</f>
        <v>お</v>
      </c>
      <c r="E1259" s="17" t="str">
        <f>MID(B1259,2,1)</f>
        <v>年</v>
      </c>
      <c r="F1259" s="17" t="str">
        <f>MID(B1259,3,1)</f>
        <v>よ</v>
      </c>
      <c r="G1259" s="17" t="str">
        <f>MID(B1259,4,1)</f>
        <v>り</v>
      </c>
      <c r="H1259" s="17" t="str">
        <f>MID(B1259,5,1)</f>
        <v>を</v>
      </c>
      <c r="I1259" s="17" t="str">
        <f>MID(B1259,6,1)</f>
        <v>老</v>
      </c>
      <c r="J1259" s="17" t="str">
        <f>MID(B1259,7,1)</f>
        <v>人</v>
      </c>
      <c r="K1259" s="17" t="str">
        <f>MID(B1259,8,1)</f>
        <v>と</v>
      </c>
      <c r="L1259" s="17" t="str">
        <f>MID(B1259,9,1)</f>
        <v>も</v>
      </c>
      <c r="M1259" s="17" t="str">
        <f>MID(B1259,10,1)</f>
        <v>言</v>
      </c>
      <c r="N1259" s="18" t="str">
        <f>MID(B1259,11,1)</f>
        <v>う</v>
      </c>
    </row>
    <row r="1260" spans="1:14" ht="37.5" customHeight="1" x14ac:dyDescent="0.15">
      <c r="A1260">
        <v>4</v>
      </c>
      <c r="B1260" s="10"/>
      <c r="C1260" s="12" t="s">
        <v>3274</v>
      </c>
      <c r="D1260" s="13"/>
      <c r="E1260" s="14" t="s">
        <v>1741</v>
      </c>
      <c r="F1260" s="14"/>
      <c r="G1260" s="14"/>
      <c r="H1260" s="14"/>
      <c r="I1260" s="14" t="s">
        <v>2566</v>
      </c>
      <c r="J1260" s="14" t="s">
        <v>2567</v>
      </c>
      <c r="K1260" s="14"/>
      <c r="L1260" s="14"/>
      <c r="M1260" s="14" t="s">
        <v>2564</v>
      </c>
      <c r="N1260" s="15"/>
    </row>
    <row r="1261" spans="1:14" ht="37.5" customHeight="1" x14ac:dyDescent="0.15">
      <c r="A1261">
        <v>4</v>
      </c>
      <c r="B1261" s="10" t="s">
        <v>2144</v>
      </c>
      <c r="C1261" s="11" t="s">
        <v>3055</v>
      </c>
      <c r="D1261" s="16" t="str">
        <f>MID(B1261,1,1)</f>
        <v>今</v>
      </c>
      <c r="E1261" s="17" t="str">
        <f>MID(B1261,2,1)</f>
        <v>ま</v>
      </c>
      <c r="F1261" s="17" t="str">
        <f>MID(B1261,3,1)</f>
        <v>で</v>
      </c>
      <c r="G1261" s="17" t="str">
        <f>MID(B1261,4,1)</f>
        <v>の</v>
      </c>
      <c r="H1261" s="17" t="str">
        <f>MID(B1261,5,1)</f>
        <v>苦</v>
      </c>
      <c r="I1261" s="17" t="str">
        <f>MID(B1261,6,1)</f>
        <v>労</v>
      </c>
      <c r="J1261" s="17" t="str">
        <f>MID(B1261,7,1)</f>
        <v>が</v>
      </c>
      <c r="K1261" s="17" t="str">
        <f>MID(B1261,8,1)</f>
        <v>実</v>
      </c>
      <c r="L1261" s="17" t="str">
        <f>MID(B1261,9,1)</f>
        <v>る</v>
      </c>
      <c r="M1261" s="17" t="str">
        <f>MID(B1261,10,1)</f>
        <v/>
      </c>
      <c r="N1261" s="18" t="str">
        <f>MID(B1261,11,1)</f>
        <v/>
      </c>
    </row>
    <row r="1262" spans="1:14" ht="37.5" customHeight="1" x14ac:dyDescent="0.15">
      <c r="A1262">
        <v>4</v>
      </c>
      <c r="B1262" s="10"/>
      <c r="C1262" s="12" t="s">
        <v>3275</v>
      </c>
      <c r="D1262" s="13" t="s">
        <v>2145</v>
      </c>
      <c r="E1262" s="14"/>
      <c r="F1262" s="14"/>
      <c r="G1262" s="14"/>
      <c r="H1262" s="14" t="s">
        <v>2146</v>
      </c>
      <c r="I1262" s="14" t="s">
        <v>2147</v>
      </c>
      <c r="J1262" s="14"/>
      <c r="K1262" s="14" t="s">
        <v>2148</v>
      </c>
      <c r="L1262" s="14"/>
      <c r="M1262" s="14"/>
      <c r="N1262" s="15"/>
    </row>
    <row r="1263" spans="1:14" ht="37.5" customHeight="1" x14ac:dyDescent="0.15">
      <c r="A1263">
        <v>4</v>
      </c>
      <c r="B1263" s="10" t="s">
        <v>811</v>
      </c>
      <c r="C1263" s="11" t="s">
        <v>3056</v>
      </c>
      <c r="D1263" s="16" t="str">
        <f>MID(B1263,1,1)</f>
        <v>百</v>
      </c>
      <c r="E1263" s="17" t="str">
        <f>MID(B1263,2,1)</f>
        <v>ｍ</v>
      </c>
      <c r="F1263" s="17" t="str">
        <f>MID(B1263,3,1)</f>
        <v>走</v>
      </c>
      <c r="G1263" s="17" t="str">
        <f>MID(B1263,4,1)</f>
        <v>で</v>
      </c>
      <c r="H1263" s="17" t="str">
        <f>MID(B1263,5,1)</f>
        <v>新</v>
      </c>
      <c r="I1263" s="17" t="str">
        <f>MID(B1263,6,1)</f>
        <v>記</v>
      </c>
      <c r="J1263" s="17" t="str">
        <f>MID(B1263,7,1)</f>
        <v>録</v>
      </c>
      <c r="K1263" s="17" t="str">
        <f>MID(B1263,8,1)</f>
        <v>を</v>
      </c>
      <c r="L1263" s="17" t="str">
        <f>MID(B1263,9,1)</f>
        <v>だ</v>
      </c>
      <c r="M1263" s="17" t="str">
        <f>MID(B1263,10,1)</f>
        <v>す</v>
      </c>
      <c r="N1263" s="18" t="str">
        <f>MID(B1263,11,1)</f>
        <v/>
      </c>
    </row>
    <row r="1264" spans="1:14" ht="37.5" customHeight="1" x14ac:dyDescent="0.15">
      <c r="A1264">
        <v>4</v>
      </c>
      <c r="B1264" s="10"/>
      <c r="C1264" s="12" t="s">
        <v>3276</v>
      </c>
      <c r="D1264" s="13" t="s">
        <v>1395</v>
      </c>
      <c r="E1264" s="14" t="s">
        <v>812</v>
      </c>
      <c r="F1264" s="14" t="s">
        <v>2250</v>
      </c>
      <c r="G1264" s="14"/>
      <c r="H1264" s="14" t="s">
        <v>3122</v>
      </c>
      <c r="I1264" s="14" t="s">
        <v>101</v>
      </c>
      <c r="J1264" s="14" t="s">
        <v>1727</v>
      </c>
      <c r="K1264" s="14"/>
      <c r="L1264" s="14"/>
      <c r="M1264" s="14"/>
      <c r="N1264" s="15"/>
    </row>
    <row r="1265" spans="1:14" ht="37.5" customHeight="1" x14ac:dyDescent="0.15">
      <c r="A1265">
        <v>4</v>
      </c>
      <c r="B1265" s="10" t="s">
        <v>5697</v>
      </c>
      <c r="C1265" s="11" t="s">
        <v>5606</v>
      </c>
      <c r="D1265" s="16" t="str">
        <f t="shared" ref="D1265" si="0">MID(B1265,1,1)</f>
        <v>メ</v>
      </c>
      <c r="E1265" s="17" t="str">
        <f t="shared" ref="E1265" si="1">MID(B1265,2,1)</f>
        <v>ロ</v>
      </c>
      <c r="F1265" s="17" t="str">
        <f t="shared" ref="F1265" si="2">MID(B1265,3,1)</f>
        <v>ン</v>
      </c>
      <c r="G1265" s="17" t="str">
        <f t="shared" ref="G1265" si="3">MID(B1265,4,1)</f>
        <v>で</v>
      </c>
      <c r="H1265" s="17" t="str">
        <f t="shared" ref="H1265" si="4">MID(B1265,5,1)</f>
        <v>一</v>
      </c>
      <c r="I1265" s="17" t="str">
        <f t="shared" ref="I1265" si="5">MID(B1265,6,1)</f>
        <v>番</v>
      </c>
      <c r="J1265" s="17" t="str">
        <f t="shared" ref="J1265" si="6">MID(B1265,7,1)</f>
        <v>、</v>
      </c>
      <c r="K1265" s="17" t="str">
        <f t="shared" ref="K1265" si="7">MID(B1265,8,1)</f>
        <v>茨</v>
      </c>
      <c r="L1265" s="17" t="str">
        <f t="shared" ref="L1265" si="8">MID(B1265,9,1)</f>
        <v>ぎ</v>
      </c>
      <c r="M1265" s="17" t="str">
        <f t="shared" ref="M1265" si="9">MID(B1265,10,1)</f>
        <v>県</v>
      </c>
      <c r="N1265" s="18" t="str">
        <f t="shared" ref="N1265" si="10">MID(B1265,11,1)</f>
        <v/>
      </c>
    </row>
    <row r="1266" spans="1:14" ht="37.5" customHeight="1" x14ac:dyDescent="0.15">
      <c r="A1266">
        <v>4</v>
      </c>
      <c r="B1266" s="10"/>
      <c r="C1266" s="12" t="s">
        <v>5607</v>
      </c>
      <c r="D1266" s="13"/>
      <c r="E1266" s="14"/>
      <c r="F1266" s="14"/>
      <c r="G1266" s="14"/>
      <c r="H1266" s="14" t="s">
        <v>112</v>
      </c>
      <c r="I1266" s="14" t="s">
        <v>2223</v>
      </c>
      <c r="J1266" s="14"/>
      <c r="K1266" s="14" t="s">
        <v>5695</v>
      </c>
      <c r="L1266" s="14"/>
      <c r="M1266" s="14" t="s">
        <v>5694</v>
      </c>
      <c r="N1266" s="15"/>
    </row>
    <row r="1267" spans="1:14" ht="37.5" customHeight="1" x14ac:dyDescent="0.15">
      <c r="A1267">
        <v>4</v>
      </c>
      <c r="B1267" s="10" t="s">
        <v>5696</v>
      </c>
      <c r="C1267" s="11" t="s">
        <v>5609</v>
      </c>
      <c r="D1267" s="16" t="str">
        <f t="shared" ref="D1267" si="11">MID(B1267,1,1)</f>
        <v>タ</v>
      </c>
      <c r="E1267" s="17" t="str">
        <f t="shared" ref="E1267" si="12">MID(B1267,2,1)</f>
        <v>オ</v>
      </c>
      <c r="F1267" s="17" t="str">
        <f t="shared" ref="F1267" si="13">MID(B1267,3,1)</f>
        <v>ル</v>
      </c>
      <c r="G1267" s="17" t="str">
        <f t="shared" ref="G1267" si="14">MID(B1267,4,1)</f>
        <v>で</v>
      </c>
      <c r="H1267" s="17" t="str">
        <f t="shared" ref="H1267" si="15">MID(B1267,5,1)</f>
        <v>一</v>
      </c>
      <c r="I1267" s="17" t="str">
        <f t="shared" ref="I1267" si="16">MID(B1267,6,1)</f>
        <v>番</v>
      </c>
      <c r="J1267" s="17" t="str">
        <f t="shared" ref="J1267" si="17">MID(B1267,7,1)</f>
        <v>、</v>
      </c>
      <c r="K1267" s="17" t="str">
        <f t="shared" ref="K1267" si="18">MID(B1267,8,1)</f>
        <v>え</v>
      </c>
      <c r="L1267" s="17" t="str">
        <f t="shared" ref="L1267" si="19">MID(B1267,9,1)</f>
        <v>媛</v>
      </c>
      <c r="M1267" s="17" t="str">
        <f t="shared" ref="M1267" si="20">MID(B1267,10,1)</f>
        <v>県</v>
      </c>
      <c r="N1267" s="18" t="str">
        <f t="shared" ref="N1267" si="21">MID(B1267,11,1)</f>
        <v/>
      </c>
    </row>
    <row r="1268" spans="1:14" ht="37.5" customHeight="1" x14ac:dyDescent="0.15">
      <c r="A1268">
        <v>4</v>
      </c>
      <c r="B1268" s="10"/>
      <c r="C1268" s="12" t="s">
        <v>5746</v>
      </c>
      <c r="D1268" s="13"/>
      <c r="E1268" s="14"/>
      <c r="F1268" s="14"/>
      <c r="G1268" s="14"/>
      <c r="H1268" s="14" t="s">
        <v>5698</v>
      </c>
      <c r="I1268" s="14" t="s">
        <v>5699</v>
      </c>
      <c r="J1268" s="14"/>
      <c r="K1268" s="14"/>
      <c r="L1268" s="14" t="s">
        <v>5700</v>
      </c>
      <c r="M1268" s="14" t="s">
        <v>5694</v>
      </c>
      <c r="N1268" s="15"/>
    </row>
    <row r="1269" spans="1:14" ht="37.5" customHeight="1" x14ac:dyDescent="0.15">
      <c r="A1269">
        <v>4</v>
      </c>
      <c r="B1269" s="10" t="s">
        <v>5706</v>
      </c>
      <c r="C1269" s="11" t="s">
        <v>5614</v>
      </c>
      <c r="D1269" s="16" t="str">
        <f t="shared" ref="D1269" si="22">MID(B1269,1,1)</f>
        <v>さ</v>
      </c>
      <c r="E1269" s="17" t="str">
        <f t="shared" ref="E1269" si="23">MID(B1269,2,1)</f>
        <v>ど</v>
      </c>
      <c r="F1269" s="17" t="str">
        <f t="shared" ref="F1269" si="24">MID(B1269,3,1)</f>
        <v>が</v>
      </c>
      <c r="G1269" s="17" t="str">
        <f t="shared" ref="G1269" si="25">MID(B1269,4,1)</f>
        <v>島</v>
      </c>
      <c r="H1269" s="17" t="str">
        <f t="shared" ref="H1269" si="26">MID(B1269,5,1)</f>
        <v>の</v>
      </c>
      <c r="I1269" s="17" t="str">
        <f t="shared" ref="I1269" si="27">MID(B1269,6,1)</f>
        <v>あ</v>
      </c>
      <c r="J1269" s="17" t="str">
        <f t="shared" ref="J1269" si="28">MID(B1269,7,1)</f>
        <v>る</v>
      </c>
      <c r="K1269" s="17" t="str">
        <f t="shared" ref="K1269" si="29">MID(B1269,8,1)</f>
        <v>新</v>
      </c>
      <c r="L1269" s="17" t="str">
        <f t="shared" ref="L1269" si="30">MID(B1269,9,1)</f>
        <v>潟</v>
      </c>
      <c r="M1269" s="17" t="str">
        <f t="shared" ref="M1269" si="31">MID(B1269,10,1)</f>
        <v>県</v>
      </c>
      <c r="N1269" s="18" t="str">
        <f t="shared" ref="N1269" si="32">MID(B1269,11,1)</f>
        <v/>
      </c>
    </row>
    <row r="1270" spans="1:14" ht="37.5" customHeight="1" x14ac:dyDescent="0.15">
      <c r="A1270">
        <v>4</v>
      </c>
      <c r="B1270" s="10"/>
      <c r="C1270" s="12" t="s">
        <v>5615</v>
      </c>
      <c r="D1270" s="13"/>
      <c r="E1270" s="14"/>
      <c r="F1270" s="14"/>
      <c r="G1270" s="14" t="s">
        <v>5707</v>
      </c>
      <c r="H1270" s="14"/>
      <c r="I1270" s="14"/>
      <c r="J1270" s="14"/>
      <c r="K1270" s="14" t="s">
        <v>5708</v>
      </c>
      <c r="L1270" s="14" t="s">
        <v>5709</v>
      </c>
      <c r="M1270" s="14" t="s">
        <v>5694</v>
      </c>
      <c r="N1270" s="15"/>
    </row>
    <row r="1271" spans="1:14" ht="37.5" customHeight="1" x14ac:dyDescent="0.15">
      <c r="A1271">
        <v>4</v>
      </c>
      <c r="B1271" s="10" t="s">
        <v>5734</v>
      </c>
      <c r="C1271" s="11" t="s">
        <v>5617</v>
      </c>
      <c r="D1271" s="16" t="str">
        <f t="shared" ref="D1271" si="33">MID(B1271,1,1)</f>
        <v>ハ</v>
      </c>
      <c r="E1271" s="17" t="str">
        <f t="shared" ref="E1271" si="34">MID(B1271,2,1)</f>
        <v>サ</v>
      </c>
      <c r="F1271" s="17" t="str">
        <f t="shared" ref="F1271" si="35">MID(B1271,3,1)</f>
        <v>ミ</v>
      </c>
      <c r="G1271" s="17" t="str">
        <f t="shared" ref="G1271" si="36">MID(B1271,4,1)</f>
        <v>で</v>
      </c>
      <c r="H1271" s="17" t="str">
        <f t="shared" ref="H1271" si="37">MID(B1271,5,1)</f>
        <v>一</v>
      </c>
      <c r="I1271" s="17" t="str">
        <f t="shared" ref="I1271" si="38">MID(B1271,6,1)</f>
        <v>番</v>
      </c>
      <c r="J1271" s="17" t="str">
        <f t="shared" ref="J1271" si="39">MID(B1271,7,1)</f>
        <v>、</v>
      </c>
      <c r="K1271" s="17" t="str">
        <f t="shared" ref="K1271" si="40">MID(B1271,8,1)</f>
        <v>岐</v>
      </c>
      <c r="L1271" s="17" t="str">
        <f t="shared" ref="L1271" si="41">MID(B1271,9,1)</f>
        <v>ふ</v>
      </c>
      <c r="M1271" s="17" t="str">
        <f t="shared" ref="M1271" si="42">MID(B1271,10,1)</f>
        <v>県</v>
      </c>
      <c r="N1271" s="18" t="str">
        <f t="shared" ref="N1271" si="43">MID(B1271,11,1)</f>
        <v/>
      </c>
    </row>
    <row r="1272" spans="1:14" ht="37.5" customHeight="1" x14ac:dyDescent="0.15">
      <c r="A1272">
        <v>4</v>
      </c>
      <c r="B1272" s="10"/>
      <c r="C1272" s="12" t="s">
        <v>5618</v>
      </c>
      <c r="D1272" s="13"/>
      <c r="E1272" s="14"/>
      <c r="F1272" s="14"/>
      <c r="G1272" s="14"/>
      <c r="H1272" s="14" t="s">
        <v>112</v>
      </c>
      <c r="I1272" s="14" t="s">
        <v>93</v>
      </c>
      <c r="J1272" s="14"/>
      <c r="K1272" s="14" t="s">
        <v>5735</v>
      </c>
      <c r="L1272" s="14"/>
      <c r="M1272" s="14" t="s">
        <v>282</v>
      </c>
      <c r="N1272" s="15"/>
    </row>
    <row r="1273" spans="1:14" ht="37.5" customHeight="1" x14ac:dyDescent="0.15">
      <c r="A1273">
        <v>4</v>
      </c>
      <c r="B1273" s="10" t="s">
        <v>5683</v>
      </c>
      <c r="C1273" s="11" t="s">
        <v>5620</v>
      </c>
      <c r="D1273" s="16" t="str">
        <f t="shared" ref="D1273" si="44">MID(B1273,1,1)</f>
        <v>熊</v>
      </c>
      <c r="E1273" s="17" t="str">
        <f t="shared" ref="E1273" si="45">MID(B1273,2,1)</f>
        <v>の</v>
      </c>
      <c r="F1273" s="17" t="str">
        <f t="shared" ref="F1273" si="46">MID(B1273,3,1)</f>
        <v>プ</v>
      </c>
      <c r="G1273" s="17" t="str">
        <f t="shared" ref="G1273" si="47">MID(B1273,4,1)</f>
        <v>ー</v>
      </c>
      <c r="H1273" s="17" t="str">
        <f t="shared" ref="H1273" si="48">MID(B1273,5,1)</f>
        <v>さ</v>
      </c>
      <c r="I1273" s="17" t="str">
        <f t="shared" ref="I1273" si="49">MID(B1273,6,1)</f>
        <v>ん</v>
      </c>
      <c r="J1273" s="17" t="str">
        <f t="shared" ref="J1273" si="50">MID(B1273,7,1)</f>
        <v>の</v>
      </c>
      <c r="K1273" s="17" t="str">
        <f t="shared" ref="K1273" si="51">MID(B1273,8,1)</f>
        <v>人</v>
      </c>
      <c r="L1273" s="17" t="str">
        <f t="shared" ref="L1273" si="52">MID(B1273,9,1)</f>
        <v>形</v>
      </c>
      <c r="M1273" s="17" t="str">
        <f t="shared" ref="M1273" si="53">MID(B1273,10,1)</f>
        <v/>
      </c>
      <c r="N1273" s="18" t="str">
        <f t="shared" ref="N1273" si="54">MID(B1273,11,1)</f>
        <v/>
      </c>
    </row>
    <row r="1274" spans="1:14" ht="37.5" customHeight="1" x14ac:dyDescent="0.15">
      <c r="A1274">
        <v>4</v>
      </c>
      <c r="B1274" s="10"/>
      <c r="C1274" s="12" t="s">
        <v>5621</v>
      </c>
      <c r="D1274" s="13" t="s">
        <v>5684</v>
      </c>
      <c r="E1274" s="14"/>
      <c r="F1274" s="14"/>
      <c r="G1274" s="14"/>
      <c r="H1274" s="14"/>
      <c r="I1274" s="14"/>
      <c r="J1274" s="14"/>
      <c r="K1274" s="14" t="s">
        <v>5685</v>
      </c>
      <c r="L1274" s="14" t="s">
        <v>5686</v>
      </c>
      <c r="M1274" s="14"/>
      <c r="N1274" s="15"/>
    </row>
    <row r="1275" spans="1:14" ht="37.5" customHeight="1" x14ac:dyDescent="0.15">
      <c r="A1275">
        <v>4</v>
      </c>
      <c r="B1275" s="10" t="s">
        <v>5710</v>
      </c>
      <c r="C1275" s="11" t="s">
        <v>5623</v>
      </c>
      <c r="D1275" s="16" t="str">
        <f t="shared" ref="D1275" si="55">MID(B1275,1,1)</f>
        <v>一</v>
      </c>
      <c r="E1275" s="17" t="str">
        <f t="shared" ref="E1275" si="56">MID(B1275,2,1)</f>
        <v>番</v>
      </c>
      <c r="F1275" s="17" t="str">
        <f t="shared" ref="F1275" si="57">MID(B1275,3,1)</f>
        <v>小</v>
      </c>
      <c r="G1275" s="17" t="str">
        <f t="shared" ref="G1275" si="58">MID(B1275,4,1)</f>
        <v>さ</v>
      </c>
      <c r="H1275" s="17" t="str">
        <f t="shared" ref="H1275" si="59">MID(B1275,5,1)</f>
        <v>な</v>
      </c>
      <c r="I1275" s="17" t="str">
        <f t="shared" ref="I1275" si="60">MID(B1275,6,1)</f>
        <v>香</v>
      </c>
      <c r="J1275" s="17" t="str">
        <f t="shared" ref="J1275" si="61">MID(B1275,7,1)</f>
        <v>川</v>
      </c>
      <c r="K1275" s="17" t="str">
        <f t="shared" ref="K1275" si="62">MID(B1275,8,1)</f>
        <v>県</v>
      </c>
      <c r="L1275" s="17" t="str">
        <f t="shared" ref="L1275" si="63">MID(B1275,9,1)</f>
        <v/>
      </c>
      <c r="M1275" s="17" t="str">
        <f t="shared" ref="M1275" si="64">MID(B1275,10,1)</f>
        <v/>
      </c>
      <c r="N1275" s="18" t="str">
        <f t="shared" ref="N1275" si="65">MID(B1275,11,1)</f>
        <v/>
      </c>
    </row>
    <row r="1276" spans="1:14" ht="37.5" customHeight="1" x14ac:dyDescent="0.15">
      <c r="A1276">
        <v>4</v>
      </c>
      <c r="B1276" s="10"/>
      <c r="C1276" s="12" t="s">
        <v>5624</v>
      </c>
      <c r="D1276" s="13" t="s">
        <v>112</v>
      </c>
      <c r="E1276" s="14" t="s">
        <v>2223</v>
      </c>
      <c r="F1276" s="14" t="s">
        <v>691</v>
      </c>
      <c r="G1276" s="14"/>
      <c r="H1276" s="14"/>
      <c r="I1276" s="14" t="s">
        <v>168</v>
      </c>
      <c r="J1276" s="14" t="s">
        <v>2540</v>
      </c>
      <c r="K1276" s="14" t="s">
        <v>5694</v>
      </c>
      <c r="L1276" s="14"/>
      <c r="M1276" s="14"/>
      <c r="N1276" s="15"/>
    </row>
    <row r="1277" spans="1:14" ht="37.5" customHeight="1" x14ac:dyDescent="0.15">
      <c r="A1277">
        <v>4</v>
      </c>
      <c r="B1277" s="10" t="s">
        <v>5741</v>
      </c>
      <c r="C1277" s="11" t="s">
        <v>5626</v>
      </c>
      <c r="D1277" s="16" t="str">
        <f t="shared" ref="D1277" si="66">MID(B1277,1,1)</f>
        <v>の</v>
      </c>
      <c r="E1277" s="17" t="str">
        <f t="shared" ref="E1277" si="67">MID(B1277,2,1)</f>
        <v>り</v>
      </c>
      <c r="F1277" s="17" t="str">
        <f t="shared" ref="F1277" si="68">MID(B1277,3,1)</f>
        <v>で</v>
      </c>
      <c r="G1277" s="17" t="str">
        <f t="shared" ref="G1277" si="69">MID(B1277,4,1)</f>
        <v>一</v>
      </c>
      <c r="H1277" s="17" t="str">
        <f t="shared" ref="H1277" si="70">MID(B1277,5,1)</f>
        <v>番</v>
      </c>
      <c r="I1277" s="17" t="str">
        <f t="shared" ref="I1277" si="71">MID(B1277,6,1)</f>
        <v>、</v>
      </c>
      <c r="J1277" s="17" t="str">
        <f t="shared" ref="J1277" si="72">MID(B1277,7,1)</f>
        <v>佐</v>
      </c>
      <c r="K1277" s="17" t="str">
        <f t="shared" ref="K1277" si="73">MID(B1277,8,1)</f>
        <v>が</v>
      </c>
      <c r="L1277" s="17" t="str">
        <f t="shared" ref="L1277" si="74">MID(B1277,9,1)</f>
        <v>県</v>
      </c>
      <c r="M1277" s="17" t="str">
        <f t="shared" ref="M1277" si="75">MID(B1277,10,1)</f>
        <v/>
      </c>
      <c r="N1277" s="18" t="str">
        <f t="shared" ref="N1277" si="76">MID(B1277,11,1)</f>
        <v/>
      </c>
    </row>
    <row r="1278" spans="1:14" ht="37.5" customHeight="1" x14ac:dyDescent="0.15">
      <c r="A1278">
        <v>4</v>
      </c>
      <c r="B1278" s="10"/>
      <c r="C1278" s="12" t="s">
        <v>5627</v>
      </c>
      <c r="D1278" s="13"/>
      <c r="E1278" s="14"/>
      <c r="F1278" s="14"/>
      <c r="G1278" s="14" t="s">
        <v>5742</v>
      </c>
      <c r="H1278" s="14" t="s">
        <v>5743</v>
      </c>
      <c r="I1278" s="14"/>
      <c r="J1278" s="14" t="s">
        <v>5744</v>
      </c>
      <c r="K1278" s="14"/>
      <c r="L1278" s="14" t="s">
        <v>5745</v>
      </c>
      <c r="M1278" s="14"/>
      <c r="N1278" s="15"/>
    </row>
    <row r="1279" spans="1:14" ht="37.5" customHeight="1" x14ac:dyDescent="0.15">
      <c r="A1279">
        <v>4</v>
      </c>
      <c r="B1279" s="10" t="s">
        <v>5701</v>
      </c>
      <c r="C1279" s="11" t="s">
        <v>5629</v>
      </c>
      <c r="D1279" s="16" t="str">
        <f t="shared" ref="D1279" si="77">MID(B1279,1,1)</f>
        <v>ひ</v>
      </c>
      <c r="E1279" s="17" t="str">
        <f t="shared" ref="E1279" si="78">MID(B1279,2,1)</f>
        <v>な</v>
      </c>
      <c r="F1279" s="17" t="str">
        <f t="shared" ref="F1279" si="79">MID(B1279,3,1)</f>
        <v>人</v>
      </c>
      <c r="G1279" s="17" t="str">
        <f t="shared" ref="G1279" si="80">MID(B1279,4,1)</f>
        <v>形</v>
      </c>
      <c r="H1279" s="17" t="str">
        <f t="shared" ref="H1279" si="81">MID(B1279,5,1)</f>
        <v>で</v>
      </c>
      <c r="I1279" s="17" t="str">
        <f t="shared" ref="I1279" si="82">MID(B1279,6,1)</f>
        <v>一</v>
      </c>
      <c r="J1279" s="17" t="str">
        <f t="shared" ref="J1279" si="83">MID(B1279,7,1)</f>
        <v>番</v>
      </c>
      <c r="K1279" s="17" t="str">
        <f t="shared" ref="K1279" si="84">MID(B1279,8,1)</f>
        <v>、</v>
      </c>
      <c r="L1279" s="17" t="str">
        <f t="shared" ref="L1279" si="85">MID(B1279,9,1)</f>
        <v>埼</v>
      </c>
      <c r="M1279" s="17" t="str">
        <f t="shared" ref="M1279" si="86">MID(B1279,10,1)</f>
        <v>玉</v>
      </c>
      <c r="N1279" s="18" t="str">
        <f t="shared" ref="N1279" si="87">MID(B1279,11,1)</f>
        <v>県</v>
      </c>
    </row>
    <row r="1280" spans="1:14" ht="37.5" customHeight="1" x14ac:dyDescent="0.15">
      <c r="A1280">
        <v>4</v>
      </c>
      <c r="B1280" s="10"/>
      <c r="C1280" s="12" t="s">
        <v>5630</v>
      </c>
      <c r="D1280" s="13"/>
      <c r="E1280" s="14"/>
      <c r="F1280" s="14" t="s">
        <v>5702</v>
      </c>
      <c r="G1280" s="14" t="s">
        <v>5703</v>
      </c>
      <c r="H1280" s="14"/>
      <c r="I1280" s="14" t="s">
        <v>5698</v>
      </c>
      <c r="J1280" s="14" t="s">
        <v>5699</v>
      </c>
      <c r="K1280" s="14"/>
      <c r="L1280" s="14" t="s">
        <v>5704</v>
      </c>
      <c r="M1280" s="14" t="s">
        <v>5705</v>
      </c>
      <c r="N1280" s="15" t="s">
        <v>5694</v>
      </c>
    </row>
    <row r="1281" spans="1:14" ht="37.5" customHeight="1" x14ac:dyDescent="0.15">
      <c r="A1281">
        <v>4</v>
      </c>
      <c r="B1281" s="10" t="s">
        <v>5711</v>
      </c>
      <c r="C1281" s="11" t="s">
        <v>5632</v>
      </c>
      <c r="D1281" s="16" t="str">
        <f t="shared" ref="D1281" si="88">MID(B1281,1,1)</f>
        <v>島</v>
      </c>
      <c r="E1281" s="17" t="str">
        <f t="shared" ref="E1281" si="89">MID(B1281,2,1)</f>
        <v>の</v>
      </c>
      <c r="F1281" s="17" t="str">
        <f t="shared" ref="F1281" si="90">MID(B1281,3,1)</f>
        <v>数</v>
      </c>
      <c r="G1281" s="17" t="str">
        <f t="shared" ref="G1281" si="91">MID(B1281,4,1)</f>
        <v>が</v>
      </c>
      <c r="H1281" s="17" t="str">
        <f t="shared" ref="H1281" si="92">MID(B1281,5,1)</f>
        <v>一</v>
      </c>
      <c r="I1281" s="17" t="str">
        <f t="shared" ref="I1281" si="93">MID(B1281,6,1)</f>
        <v>番</v>
      </c>
      <c r="J1281" s="17" t="str">
        <f t="shared" ref="J1281" si="94">MID(B1281,7,1)</f>
        <v>、</v>
      </c>
      <c r="K1281" s="17" t="str">
        <f t="shared" ref="K1281" si="95">MID(B1281,8,1)</f>
        <v>長</v>
      </c>
      <c r="L1281" s="17" t="str">
        <f t="shared" ref="L1281" si="96">MID(B1281,9,1)</f>
        <v>崎</v>
      </c>
      <c r="M1281" s="17" t="str">
        <f t="shared" ref="M1281" si="97">MID(B1281,10,1)</f>
        <v>県</v>
      </c>
      <c r="N1281" s="18" t="str">
        <f t="shared" ref="N1281" si="98">MID(B1281,11,1)</f>
        <v/>
      </c>
    </row>
    <row r="1282" spans="1:14" ht="37.5" customHeight="1" x14ac:dyDescent="0.15">
      <c r="A1282">
        <v>4</v>
      </c>
      <c r="B1282" s="10"/>
      <c r="C1282" s="12" t="s">
        <v>5633</v>
      </c>
      <c r="D1282" s="13" t="s">
        <v>5712</v>
      </c>
      <c r="E1282" s="14"/>
      <c r="F1282" s="14" t="s">
        <v>5713</v>
      </c>
      <c r="G1282" s="14"/>
      <c r="H1282" s="14" t="s">
        <v>112</v>
      </c>
      <c r="I1282" s="14" t="s">
        <v>2223</v>
      </c>
      <c r="J1282" s="14"/>
      <c r="K1282" s="14" t="s">
        <v>5714</v>
      </c>
      <c r="L1282" s="14" t="s">
        <v>5715</v>
      </c>
      <c r="M1282" s="14" t="s">
        <v>5694</v>
      </c>
      <c r="N1282" s="15"/>
    </row>
    <row r="1283" spans="1:14" ht="37.5" customHeight="1" x14ac:dyDescent="0.15">
      <c r="A1283">
        <v>4</v>
      </c>
      <c r="B1283" s="10" t="s">
        <v>5690</v>
      </c>
      <c r="C1283" s="11" t="s">
        <v>5635</v>
      </c>
      <c r="D1283" s="16" t="str">
        <f t="shared" ref="D1283" si="99">MID(B1283,1,1)</f>
        <v>大</v>
      </c>
      <c r="E1283" s="17" t="str">
        <f t="shared" ref="E1283" si="100">MID(B1283,2,1)</f>
        <v>き</v>
      </c>
      <c r="F1283" s="17" t="str">
        <f t="shared" ref="F1283" si="101">MID(B1283,3,1)</f>
        <v>な</v>
      </c>
      <c r="G1283" s="17" t="str">
        <f t="shared" ref="G1283" si="102">MID(B1283,4,1)</f>
        <v>湖</v>
      </c>
      <c r="H1283" s="17" t="str">
        <f t="shared" ref="H1283" si="103">MID(B1283,5,1)</f>
        <v>が</v>
      </c>
      <c r="I1283" s="17" t="str">
        <f t="shared" ref="I1283" si="104">MID(B1283,6,1)</f>
        <v>あ</v>
      </c>
      <c r="J1283" s="17" t="str">
        <f t="shared" ref="J1283" si="105">MID(B1283,7,1)</f>
        <v>る</v>
      </c>
      <c r="K1283" s="17" t="str">
        <f t="shared" ref="K1283" si="106">MID(B1283,8,1)</f>
        <v>滋</v>
      </c>
      <c r="L1283" s="17" t="str">
        <f t="shared" ref="L1283" si="107">MID(B1283,9,1)</f>
        <v>が</v>
      </c>
      <c r="M1283" s="17" t="str">
        <f t="shared" ref="M1283" si="108">MID(B1283,10,1)</f>
        <v>県</v>
      </c>
      <c r="N1283" s="18" t="str">
        <f t="shared" ref="N1283" si="109">MID(B1283,11,1)</f>
        <v/>
      </c>
    </row>
    <row r="1284" spans="1:14" ht="37.5" customHeight="1" x14ac:dyDescent="0.15">
      <c r="A1284">
        <v>4</v>
      </c>
      <c r="B1284" s="10"/>
      <c r="C1284" s="12" t="s">
        <v>5636</v>
      </c>
      <c r="D1284" s="13" t="s">
        <v>5691</v>
      </c>
      <c r="E1284" s="14"/>
      <c r="F1284" s="14"/>
      <c r="G1284" s="14" t="s">
        <v>5692</v>
      </c>
      <c r="H1284" s="14"/>
      <c r="I1284" s="14"/>
      <c r="J1284" s="14"/>
      <c r="K1284" s="14" t="s">
        <v>5693</v>
      </c>
      <c r="L1284" s="14"/>
      <c r="M1284" s="14" t="s">
        <v>5694</v>
      </c>
      <c r="N1284" s="15"/>
    </row>
    <row r="1285" spans="1:14" ht="37.5" customHeight="1" x14ac:dyDescent="0.15">
      <c r="A1285">
        <v>4</v>
      </c>
      <c r="B1285" s="10" t="s">
        <v>5716</v>
      </c>
      <c r="C1285" s="11" t="s">
        <v>5638</v>
      </c>
      <c r="D1285" s="16" t="str">
        <f t="shared" ref="D1285" si="110">MID(B1285,1,1)</f>
        <v>さ</v>
      </c>
      <c r="E1285" s="17" t="str">
        <f t="shared" ref="E1285" si="111">MID(B1285,2,1)</f>
        <v>つ</v>
      </c>
      <c r="F1285" s="17" t="str">
        <f t="shared" ref="F1285" si="112">MID(B1285,3,1)</f>
        <v>ま</v>
      </c>
      <c r="G1285" s="17" t="str">
        <f t="shared" ref="G1285" si="113">MID(B1285,4,1)</f>
        <v>い</v>
      </c>
      <c r="H1285" s="17" t="str">
        <f t="shared" ref="H1285" si="114">MID(B1285,5,1)</f>
        <v>も</v>
      </c>
      <c r="I1285" s="17" t="str">
        <f t="shared" ref="I1285" si="115">MID(B1285,6,1)</f>
        <v>の</v>
      </c>
      <c r="J1285" s="17" t="str">
        <f t="shared" ref="J1285" si="116">MID(B1285,7,1)</f>
        <v>鹿</v>
      </c>
      <c r="K1285" s="17" t="str">
        <f t="shared" ref="K1285" si="117">MID(B1285,8,1)</f>
        <v>ご</v>
      </c>
      <c r="L1285" s="17" t="str">
        <f t="shared" ref="L1285" si="118">MID(B1285,9,1)</f>
        <v>島</v>
      </c>
      <c r="M1285" s="17" t="str">
        <f t="shared" ref="M1285" si="119">MID(B1285,10,1)</f>
        <v>県</v>
      </c>
      <c r="N1285" s="18" t="str">
        <f t="shared" ref="N1285" si="120">MID(B1285,11,1)</f>
        <v/>
      </c>
    </row>
    <row r="1286" spans="1:14" ht="37.5" customHeight="1" x14ac:dyDescent="0.15">
      <c r="A1286">
        <v>4</v>
      </c>
      <c r="B1286" s="10"/>
      <c r="C1286" s="12" t="s">
        <v>5639</v>
      </c>
      <c r="D1286" s="13"/>
      <c r="E1286" s="14"/>
      <c r="F1286" s="14"/>
      <c r="G1286" s="14"/>
      <c r="H1286" s="14"/>
      <c r="I1286" s="14"/>
      <c r="J1286" s="14" t="s">
        <v>5717</v>
      </c>
      <c r="K1286" s="14"/>
      <c r="L1286" s="14" t="s">
        <v>5707</v>
      </c>
      <c r="M1286" s="14" t="s">
        <v>5694</v>
      </c>
      <c r="N1286" s="15"/>
    </row>
    <row r="1287" spans="1:14" ht="37.5" customHeight="1" x14ac:dyDescent="0.15">
      <c r="A1287">
        <v>4</v>
      </c>
      <c r="B1287" s="10" t="s">
        <v>5738</v>
      </c>
      <c r="C1287" s="11" t="s">
        <v>5641</v>
      </c>
      <c r="D1287" s="16" t="str">
        <f t="shared" ref="D1287" si="121">MID(B1287,1,1)</f>
        <v>お</v>
      </c>
      <c r="E1287" s="17" t="str">
        <f t="shared" ref="E1287" si="122">MID(B1287,2,1)</f>
        <v>き</v>
      </c>
      <c r="F1287" s="17" t="str">
        <f t="shared" ref="F1287" si="123">MID(B1287,3,1)</f>
        <v>縄</v>
      </c>
      <c r="G1287" s="17" t="str">
        <f t="shared" ref="G1287" si="124">MID(B1287,4,1)</f>
        <v>で</v>
      </c>
      <c r="H1287" s="17" t="str">
        <f t="shared" ref="H1287" si="125">MID(B1287,5,1)</f>
        <v>縄</v>
      </c>
      <c r="I1287" s="17" t="str">
        <f t="shared" ref="I1287" si="126">MID(B1287,6,1)</f>
        <v>と</v>
      </c>
      <c r="J1287" s="17" t="str">
        <f t="shared" ref="J1287" si="127">MID(B1287,7,1)</f>
        <v>び</v>
      </c>
      <c r="K1287" s="17" t="str">
        <f t="shared" ref="K1287" si="128">MID(B1287,8,1)</f>
        <v>二</v>
      </c>
      <c r="L1287" s="17" t="str">
        <f t="shared" ref="L1287" si="129">MID(B1287,9,1)</f>
        <v>重</v>
      </c>
      <c r="M1287" s="17" t="str">
        <f t="shared" ref="M1287" si="130">MID(B1287,10,1)</f>
        <v>と</v>
      </c>
      <c r="N1287" s="18" t="str">
        <f t="shared" ref="N1287" si="131">MID(B1287,11,1)</f>
        <v>び</v>
      </c>
    </row>
    <row r="1288" spans="1:14" ht="37.5" customHeight="1" x14ac:dyDescent="0.15">
      <c r="A1288">
        <v>4</v>
      </c>
      <c r="B1288" s="10"/>
      <c r="C1288" s="12" t="s">
        <v>5642</v>
      </c>
      <c r="D1288" s="13"/>
      <c r="E1288" s="14"/>
      <c r="F1288" s="14" t="s">
        <v>5739</v>
      </c>
      <c r="G1288" s="14"/>
      <c r="H1288" s="14" t="s">
        <v>5740</v>
      </c>
      <c r="I1288" s="14"/>
      <c r="J1288" s="14"/>
      <c r="K1288" s="14" t="s">
        <v>5732</v>
      </c>
      <c r="L1288" s="14" t="s">
        <v>5733</v>
      </c>
      <c r="M1288" s="14"/>
      <c r="N1288" s="15"/>
    </row>
    <row r="1289" spans="1:14" ht="37.5" customHeight="1" x14ac:dyDescent="0.15">
      <c r="A1289">
        <v>4</v>
      </c>
      <c r="B1289" s="10" t="s">
        <v>5730</v>
      </c>
      <c r="C1289" s="11" t="s">
        <v>5644</v>
      </c>
      <c r="D1289" s="16" t="str">
        <f t="shared" ref="D1289" si="132">MID(B1289,1,1)</f>
        <v>井</v>
      </c>
      <c r="E1289" s="17" t="str">
        <f t="shared" ref="E1289" si="133">MID(B1289,2,1)</f>
        <v>戸</v>
      </c>
      <c r="F1289" s="17" t="str">
        <f t="shared" ref="F1289" si="134">MID(B1289,3,1)</f>
        <v>の</v>
      </c>
      <c r="G1289" s="17" t="str">
        <f t="shared" ref="G1289" si="135">MID(B1289,4,1)</f>
        <v>中</v>
      </c>
      <c r="H1289" s="17" t="str">
        <f t="shared" ref="H1289" si="136">MID(B1289,5,1)</f>
        <v>の</v>
      </c>
      <c r="I1289" s="17" t="str">
        <f t="shared" ref="I1289" si="137">MID(B1289,6,1)</f>
        <v>カ</v>
      </c>
      <c r="J1289" s="17" t="str">
        <f t="shared" ref="J1289" si="138">MID(B1289,7,1)</f>
        <v>エ</v>
      </c>
      <c r="K1289" s="17" t="str">
        <f t="shared" ref="K1289" si="139">MID(B1289,8,1)</f>
        <v>ル</v>
      </c>
      <c r="L1289" s="17" t="str">
        <f t="shared" ref="L1289" si="140">MID(B1289,9,1)</f>
        <v/>
      </c>
      <c r="M1289" s="17" t="str">
        <f t="shared" ref="M1289" si="141">MID(B1289,10,1)</f>
        <v/>
      </c>
      <c r="N1289" s="18" t="str">
        <f t="shared" ref="N1289" si="142">MID(B1289,11,1)</f>
        <v/>
      </c>
    </row>
    <row r="1290" spans="1:14" ht="37.5" customHeight="1" x14ac:dyDescent="0.15">
      <c r="A1290">
        <v>4</v>
      </c>
      <c r="B1290" s="10"/>
      <c r="C1290" s="12" t="s">
        <v>5645</v>
      </c>
      <c r="D1290" s="13" t="s">
        <v>283</v>
      </c>
      <c r="E1290" s="14" t="s">
        <v>205</v>
      </c>
      <c r="F1290" s="14"/>
      <c r="G1290" s="14" t="s">
        <v>5731</v>
      </c>
      <c r="H1290" s="14"/>
      <c r="I1290" s="14"/>
      <c r="J1290" s="14"/>
      <c r="K1290" s="14"/>
      <c r="L1290" s="14"/>
      <c r="M1290" s="14"/>
      <c r="N1290" s="15"/>
    </row>
    <row r="1291" spans="1:14" ht="37.5" customHeight="1" x14ac:dyDescent="0.15">
      <c r="A1291">
        <v>4</v>
      </c>
      <c r="B1291" s="10" t="s">
        <v>5679</v>
      </c>
      <c r="C1291" s="11" t="s">
        <v>5647</v>
      </c>
      <c r="D1291" s="16" t="str">
        <f t="shared" ref="D1291" si="143">MID(B1291,1,1)</f>
        <v>は</v>
      </c>
      <c r="E1291" s="17" t="str">
        <f t="shared" ref="E1291" si="144">MID(B1291,2,1)</f>
        <v>る</v>
      </c>
      <c r="F1291" s="17" t="str">
        <f t="shared" ref="F1291" si="145">MID(B1291,3,1)</f>
        <v>か</v>
      </c>
      <c r="G1291" s="17" t="str">
        <f t="shared" ref="G1291" si="146">MID(B1291,4,1)</f>
        <v>沖</v>
      </c>
      <c r="H1291" s="17" t="str">
        <f t="shared" ref="H1291" si="147">MID(B1291,5,1)</f>
        <v>に</v>
      </c>
      <c r="I1291" s="17" t="str">
        <f t="shared" ref="I1291" si="148">MID(B1291,6,1)</f>
        <v>船</v>
      </c>
      <c r="J1291" s="17" t="str">
        <f t="shared" ref="J1291" si="149">MID(B1291,7,1)</f>
        <v>が</v>
      </c>
      <c r="K1291" s="17" t="str">
        <f t="shared" ref="K1291" si="150">MID(B1291,8,1)</f>
        <v>見</v>
      </c>
      <c r="L1291" s="17" t="str">
        <f t="shared" ref="L1291" si="151">MID(B1291,9,1)</f>
        <v>え</v>
      </c>
      <c r="M1291" s="17" t="str">
        <f t="shared" ref="M1291" si="152">MID(B1291,10,1)</f>
        <v>る</v>
      </c>
      <c r="N1291" s="18" t="str">
        <f t="shared" ref="N1291" si="153">MID(B1291,11,1)</f>
        <v/>
      </c>
    </row>
    <row r="1292" spans="1:14" ht="37.5" customHeight="1" x14ac:dyDescent="0.15">
      <c r="A1292">
        <v>4</v>
      </c>
      <c r="B1292" s="10"/>
      <c r="C1292" s="12" t="s">
        <v>5648</v>
      </c>
      <c r="D1292" s="13"/>
      <c r="E1292" s="14"/>
      <c r="F1292" s="14"/>
      <c r="G1292" s="14" t="s">
        <v>5680</v>
      </c>
      <c r="H1292" s="14"/>
      <c r="I1292" s="14" t="s">
        <v>5681</v>
      </c>
      <c r="J1292" s="14"/>
      <c r="K1292" s="14" t="s">
        <v>5682</v>
      </c>
      <c r="L1292" s="14"/>
      <c r="M1292" s="14"/>
      <c r="N1292" s="15"/>
    </row>
    <row r="1293" spans="1:14" ht="37.5" customHeight="1" x14ac:dyDescent="0.15">
      <c r="A1293">
        <v>4</v>
      </c>
      <c r="B1293" s="10" t="s">
        <v>5718</v>
      </c>
      <c r="C1293" s="11" t="s">
        <v>5650</v>
      </c>
      <c r="D1293" s="16" t="str">
        <f t="shared" ref="D1293" si="154">MID(B1293,1,1)</f>
        <v>か</v>
      </c>
      <c r="E1293" s="17" t="str">
        <f t="shared" ref="E1293" si="155">MID(B1293,2,1)</f>
        <v>ん</v>
      </c>
      <c r="F1293" s="17" t="str">
        <f t="shared" ref="F1293" si="156">MID(B1293,3,1)</f>
        <v>ぴ</v>
      </c>
      <c r="G1293" s="17" t="str">
        <f t="shared" ref="G1293" si="157">MID(B1293,4,1)</f>
        <v>ょ</v>
      </c>
      <c r="H1293" s="17" t="str">
        <f t="shared" ref="H1293" si="158">MID(B1293,5,1)</f>
        <v>う</v>
      </c>
      <c r="I1293" s="17" t="str">
        <f t="shared" ref="I1293" si="159">MID(B1293,6,1)</f>
        <v>一</v>
      </c>
      <c r="J1293" s="17" t="str">
        <f t="shared" ref="J1293" si="160">MID(B1293,7,1)</f>
        <v>番</v>
      </c>
      <c r="K1293" s="17" t="str">
        <f t="shared" ref="K1293" si="161">MID(B1293,8,1)</f>
        <v>、</v>
      </c>
      <c r="L1293" s="17" t="str">
        <f t="shared" ref="L1293" si="162">MID(B1293,9,1)</f>
        <v>栃</v>
      </c>
      <c r="M1293" s="17" t="str">
        <f t="shared" ref="M1293" si="163">MID(B1293,10,1)</f>
        <v>木</v>
      </c>
      <c r="N1293" s="18" t="str">
        <f t="shared" ref="N1293" si="164">MID(B1293,11,1)</f>
        <v>県</v>
      </c>
    </row>
    <row r="1294" spans="1:14" ht="37.5" customHeight="1" x14ac:dyDescent="0.15">
      <c r="A1294">
        <v>4</v>
      </c>
      <c r="B1294" s="10"/>
      <c r="C1294" s="12" t="s">
        <v>5651</v>
      </c>
      <c r="D1294" s="13"/>
      <c r="E1294" s="14"/>
      <c r="F1294" s="14"/>
      <c r="G1294" s="14"/>
      <c r="H1294" s="14"/>
      <c r="I1294" s="14" t="s">
        <v>5698</v>
      </c>
      <c r="J1294" s="14" t="s">
        <v>5699</v>
      </c>
      <c r="K1294" s="14"/>
      <c r="L1294" s="14" t="s">
        <v>5719</v>
      </c>
      <c r="M1294" s="14" t="s">
        <v>5720</v>
      </c>
      <c r="N1294" s="15" t="s">
        <v>5694</v>
      </c>
    </row>
    <row r="1295" spans="1:14" ht="37.5" customHeight="1" x14ac:dyDescent="0.15">
      <c r="A1295">
        <v>4</v>
      </c>
      <c r="B1295" s="10" t="s">
        <v>5687</v>
      </c>
      <c r="C1295" s="11" t="s">
        <v>5653</v>
      </c>
      <c r="D1295" s="16" t="str">
        <f t="shared" ref="D1295" si="165">MID(B1295,1,1)</f>
        <v>奈</v>
      </c>
      <c r="E1295" s="17" t="str">
        <f t="shared" ref="E1295" si="166">MID(B1295,2,1)</f>
        <v>ら</v>
      </c>
      <c r="F1295" s="17" t="str">
        <f t="shared" ref="F1295" si="167">MID(B1295,3,1)</f>
        <v>の</v>
      </c>
      <c r="G1295" s="17" t="str">
        <f t="shared" ref="G1295" si="168">MID(B1295,4,1)</f>
        <v>大</v>
      </c>
      <c r="H1295" s="17" t="str">
        <f t="shared" ref="H1295" si="169">MID(B1295,5,1)</f>
        <v>ぶ</v>
      </c>
      <c r="I1295" s="17" t="str">
        <f t="shared" ref="I1295" si="170">MID(B1295,6,1)</f>
        <v>つ</v>
      </c>
      <c r="J1295" s="17" t="str">
        <f t="shared" ref="J1295" si="171">MID(B1295,7,1)</f>
        <v>は</v>
      </c>
      <c r="K1295" s="17" t="str">
        <f t="shared" ref="K1295" si="172">MID(B1295,8,1)</f>
        <v>大</v>
      </c>
      <c r="L1295" s="17" t="str">
        <f t="shared" ref="L1295" si="173">MID(B1295,9,1)</f>
        <v>き</v>
      </c>
      <c r="M1295" s="17" t="str">
        <f t="shared" ref="M1295" si="174">MID(B1295,10,1)</f>
        <v>い</v>
      </c>
      <c r="N1295" s="18" t="str">
        <f t="shared" ref="N1295" si="175">MID(B1295,11,1)</f>
        <v/>
      </c>
    </row>
    <row r="1296" spans="1:14" ht="37.5" customHeight="1" x14ac:dyDescent="0.15">
      <c r="A1296">
        <v>4</v>
      </c>
      <c r="B1296" s="10"/>
      <c r="C1296" s="12" t="s">
        <v>5654</v>
      </c>
      <c r="D1296" s="13" t="s">
        <v>588</v>
      </c>
      <c r="E1296" s="14"/>
      <c r="F1296" s="14"/>
      <c r="G1296" s="14" t="s">
        <v>5688</v>
      </c>
      <c r="H1296" s="14"/>
      <c r="I1296" s="14"/>
      <c r="J1296" s="14"/>
      <c r="K1296" s="14" t="s">
        <v>5689</v>
      </c>
      <c r="L1296" s="14"/>
      <c r="M1296" s="14"/>
      <c r="N1296" s="15"/>
    </row>
    <row r="1297" spans="1:14" ht="37.5" customHeight="1" x14ac:dyDescent="0.15">
      <c r="A1297">
        <v>4</v>
      </c>
      <c r="B1297" s="10" t="s">
        <v>5721</v>
      </c>
      <c r="C1297" s="11" t="s">
        <v>5656</v>
      </c>
      <c r="D1297" s="16" t="str">
        <f t="shared" ref="D1297" si="176">MID(B1297,1,1)</f>
        <v>ぶ</v>
      </c>
      <c r="E1297" s="17" t="str">
        <f t="shared" ref="E1297" si="177">MID(B1297,2,1)</f>
        <v>ど</v>
      </c>
      <c r="F1297" s="17" t="str">
        <f t="shared" ref="F1297" si="178">MID(B1297,3,1)</f>
        <v>う</v>
      </c>
      <c r="G1297" s="17" t="str">
        <f t="shared" ref="G1297" si="179">MID(B1297,4,1)</f>
        <v>で</v>
      </c>
      <c r="H1297" s="17" t="str">
        <f t="shared" ref="H1297" si="180">MID(B1297,5,1)</f>
        <v>一</v>
      </c>
      <c r="I1297" s="17" t="str">
        <f t="shared" ref="I1297" si="181">MID(B1297,6,1)</f>
        <v>番</v>
      </c>
      <c r="J1297" s="17" t="str">
        <f t="shared" ref="J1297" si="182">MID(B1297,7,1)</f>
        <v>、</v>
      </c>
      <c r="K1297" s="17" t="str">
        <f t="shared" ref="K1297" si="183">MID(B1297,8,1)</f>
        <v>山</v>
      </c>
      <c r="L1297" s="17" t="str">
        <f t="shared" ref="L1297" si="184">MID(B1297,9,1)</f>
        <v>梨</v>
      </c>
      <c r="M1297" s="17" t="str">
        <f t="shared" ref="M1297" si="185">MID(B1297,10,1)</f>
        <v>県</v>
      </c>
      <c r="N1297" s="18" t="str">
        <f t="shared" ref="N1297" si="186">MID(B1297,11,1)</f>
        <v/>
      </c>
    </row>
    <row r="1298" spans="1:14" ht="37.5" customHeight="1" x14ac:dyDescent="0.15">
      <c r="A1298">
        <v>4</v>
      </c>
      <c r="B1298" s="10"/>
      <c r="C1298" s="12" t="s">
        <v>5657</v>
      </c>
      <c r="D1298" s="13"/>
      <c r="E1298" s="14"/>
      <c r="F1298" s="14"/>
      <c r="G1298" s="14"/>
      <c r="H1298" s="14" t="s">
        <v>5698</v>
      </c>
      <c r="I1298" s="14" t="s">
        <v>5699</v>
      </c>
      <c r="J1298" s="14"/>
      <c r="K1298" s="14" t="s">
        <v>5722</v>
      </c>
      <c r="L1298" s="14" t="s">
        <v>5723</v>
      </c>
      <c r="M1298" s="14" t="s">
        <v>5694</v>
      </c>
      <c r="N1298" s="15"/>
    </row>
    <row r="1299" spans="1:14" ht="37.5" customHeight="1" x14ac:dyDescent="0.15">
      <c r="A1299">
        <v>4</v>
      </c>
      <c r="B1299" s="10" t="s">
        <v>5724</v>
      </c>
      <c r="C1299" s="11" t="s">
        <v>5659</v>
      </c>
      <c r="D1299" s="16" t="str">
        <f t="shared" ref="D1299" si="187">MID(B1299,1,1)</f>
        <v>た</v>
      </c>
      <c r="E1299" s="17" t="str">
        <f t="shared" ref="E1299" si="188">MID(B1299,2,1)</f>
        <v>こ</v>
      </c>
      <c r="F1299" s="17" t="str">
        <f t="shared" ref="F1299" si="189">MID(B1299,3,1)</f>
        <v>や</v>
      </c>
      <c r="G1299" s="17" t="str">
        <f t="shared" ref="G1299" si="190">MID(B1299,4,1)</f>
        <v>き</v>
      </c>
      <c r="H1299" s="17" t="str">
        <f t="shared" ref="H1299" si="191">MID(B1299,5,1)</f>
        <v>が</v>
      </c>
      <c r="I1299" s="17" t="str">
        <f t="shared" ref="I1299" si="192">MID(B1299,6,1)</f>
        <v>お</v>
      </c>
      <c r="J1299" s="17" t="str">
        <f t="shared" ref="J1299" si="193">MID(B1299,7,1)</f>
        <v>い</v>
      </c>
      <c r="K1299" s="17" t="str">
        <f t="shared" ref="K1299" si="194">MID(B1299,8,1)</f>
        <v>し</v>
      </c>
      <c r="L1299" s="17" t="str">
        <f t="shared" ref="L1299" si="195">MID(B1299,9,1)</f>
        <v>い</v>
      </c>
      <c r="M1299" s="17" t="str">
        <f t="shared" ref="M1299" si="196">MID(B1299,10,1)</f>
        <v>大</v>
      </c>
      <c r="N1299" s="18" t="str">
        <f t="shared" ref="N1299" si="197">MID(B1299,11,1)</f>
        <v>阪</v>
      </c>
    </row>
    <row r="1300" spans="1:14" ht="37.5" customHeight="1" x14ac:dyDescent="0.15">
      <c r="A1300">
        <v>4</v>
      </c>
      <c r="B1300" s="10"/>
      <c r="C1300" s="12" t="s">
        <v>5660</v>
      </c>
      <c r="D1300" s="13"/>
      <c r="E1300" s="14"/>
      <c r="F1300" s="14"/>
      <c r="G1300" s="14"/>
      <c r="H1300" s="14"/>
      <c r="I1300" s="14"/>
      <c r="J1300" s="14"/>
      <c r="K1300" s="14"/>
      <c r="L1300" s="14"/>
      <c r="M1300" s="14" t="s">
        <v>5725</v>
      </c>
      <c r="N1300" s="15" t="s">
        <v>2326</v>
      </c>
    </row>
    <row r="1301" spans="1:14" ht="37.5" customHeight="1" x14ac:dyDescent="0.15">
      <c r="A1301">
        <v>4</v>
      </c>
      <c r="B1301" s="10" t="s">
        <v>5736</v>
      </c>
      <c r="C1301" s="11" t="s">
        <v>5663</v>
      </c>
      <c r="D1301" s="16" t="str">
        <f t="shared" ref="D1301" si="198">MID(B1301,1,1)</f>
        <v>食</v>
      </c>
      <c r="E1301" s="17" t="str">
        <f t="shared" ref="E1301" si="199">MID(B1301,2,1)</f>
        <v>品</v>
      </c>
      <c r="F1301" s="17" t="str">
        <f t="shared" ref="F1301" si="200">MID(B1301,3,1)</f>
        <v>サ</v>
      </c>
      <c r="G1301" s="17" t="str">
        <f t="shared" ref="G1301" si="201">MID(B1301,4,1)</f>
        <v>ン</v>
      </c>
      <c r="H1301" s="17" t="str">
        <f t="shared" ref="H1301" si="202">MID(B1301,5,1)</f>
        <v>プ</v>
      </c>
      <c r="I1301" s="17" t="str">
        <f t="shared" ref="I1301" si="203">MID(B1301,6,1)</f>
        <v>ル</v>
      </c>
      <c r="J1301" s="17" t="str">
        <f t="shared" ref="J1301" si="204">MID(B1301,7,1)</f>
        <v>の</v>
      </c>
      <c r="K1301" s="17" t="str">
        <f t="shared" ref="K1301" si="205">MID(B1301,8,1)</f>
        <v>、</v>
      </c>
      <c r="L1301" s="17" t="str">
        <f t="shared" ref="L1301" si="206">MID(B1301,9,1)</f>
        <v>ぎ</v>
      </c>
      <c r="M1301" s="17" t="str">
        <f t="shared" ref="M1301" si="207">MID(B1301,10,1)</f>
        <v>阜</v>
      </c>
      <c r="N1301" s="18" t="str">
        <f t="shared" ref="N1301" si="208">MID(B1301,11,1)</f>
        <v>県</v>
      </c>
    </row>
    <row r="1302" spans="1:14" ht="37.5" customHeight="1" x14ac:dyDescent="0.15">
      <c r="A1302">
        <v>4</v>
      </c>
      <c r="B1302" s="10"/>
      <c r="C1302" s="12" t="s">
        <v>5661</v>
      </c>
      <c r="D1302" s="13" t="s">
        <v>2184</v>
      </c>
      <c r="E1302" s="14" t="s">
        <v>2173</v>
      </c>
      <c r="F1302" s="14"/>
      <c r="G1302" s="14"/>
      <c r="H1302" s="14"/>
      <c r="I1302" s="14"/>
      <c r="J1302" s="14"/>
      <c r="K1302" s="14"/>
      <c r="L1302" s="14"/>
      <c r="M1302" s="14" t="s">
        <v>5737</v>
      </c>
      <c r="N1302" s="15" t="s">
        <v>282</v>
      </c>
    </row>
    <row r="1303" spans="1:14" ht="37.5" customHeight="1" x14ac:dyDescent="0.15">
      <c r="A1303">
        <v>4</v>
      </c>
      <c r="B1303" s="10" t="s">
        <v>5726</v>
      </c>
      <c r="C1303" s="11" t="s">
        <v>5611</v>
      </c>
      <c r="D1303" s="16" t="str">
        <f t="shared" ref="D1303" si="209">MID(B1303,1,1)</f>
        <v>マ</v>
      </c>
      <c r="E1303" s="17" t="str">
        <f t="shared" ref="E1303" si="210">MID(B1303,2,1)</f>
        <v>ス</v>
      </c>
      <c r="F1303" s="17" t="str">
        <f t="shared" ref="F1303" si="211">MID(B1303,3,1)</f>
        <v>カ</v>
      </c>
      <c r="G1303" s="17" t="str">
        <f t="shared" ref="G1303" si="212">MID(B1303,4,1)</f>
        <v>ッ</v>
      </c>
      <c r="H1303" s="17" t="str">
        <f t="shared" ref="H1303" si="213">MID(B1303,5,1)</f>
        <v>ト</v>
      </c>
      <c r="I1303" s="17" t="str">
        <f t="shared" ref="I1303" si="214">MID(B1303,6,1)</f>
        <v>が</v>
      </c>
      <c r="J1303" s="17" t="str">
        <f t="shared" ref="J1303" si="215">MID(B1303,7,1)</f>
        <v>一</v>
      </c>
      <c r="K1303" s="17" t="str">
        <f t="shared" ref="K1303" si="216">MID(B1303,8,1)</f>
        <v>番</v>
      </c>
      <c r="L1303" s="17" t="str">
        <f t="shared" ref="L1303" si="217">MID(B1303,9,1)</f>
        <v>、</v>
      </c>
      <c r="M1303" s="17" t="str">
        <f t="shared" ref="M1303" si="218">MID(B1303,10,1)</f>
        <v>岡</v>
      </c>
      <c r="N1303" s="18" t="str">
        <f t="shared" ref="N1303" si="219">MID(B1303,11,1)</f>
        <v>山</v>
      </c>
    </row>
    <row r="1304" spans="1:14" ht="37.5" customHeight="1" x14ac:dyDescent="0.15">
      <c r="A1304">
        <v>4</v>
      </c>
      <c r="B1304" s="10"/>
      <c r="C1304" s="12" t="s">
        <v>5612</v>
      </c>
      <c r="D1304" s="13"/>
      <c r="E1304" s="14"/>
      <c r="F1304" s="14"/>
      <c r="G1304" s="14"/>
      <c r="H1304" s="14"/>
      <c r="I1304" s="14"/>
      <c r="J1304" s="14" t="s">
        <v>112</v>
      </c>
      <c r="K1304" s="14" t="s">
        <v>5727</v>
      </c>
      <c r="L1304" s="14"/>
      <c r="M1304" s="14" t="s">
        <v>5728</v>
      </c>
      <c r="N1304" s="15" t="s">
        <v>5729</v>
      </c>
    </row>
    <row r="1305" spans="1:14" ht="37.5" customHeight="1" x14ac:dyDescent="0.15">
      <c r="A1305">
        <v>5</v>
      </c>
      <c r="B1305" s="10" t="s">
        <v>3875</v>
      </c>
      <c r="C1305" s="11" t="s">
        <v>1230</v>
      </c>
      <c r="D1305" s="16" t="str">
        <f>MID(B1305,1,1)</f>
        <v>深</v>
      </c>
      <c r="E1305" s="17" t="str">
        <f>MID(B1305,2,1)</f>
        <v>い</v>
      </c>
      <c r="F1305" s="17" t="str">
        <f>MID(B1305,3,1)</f>
        <v>海</v>
      </c>
      <c r="G1305" s="17" t="str">
        <f>MID(B1305,4,1)</f>
        <v>の</v>
      </c>
      <c r="H1305" s="17" t="str">
        <f>MID(B1305,5,1)</f>
        <v>底</v>
      </c>
      <c r="I1305" s="17" t="str">
        <f>MID(B1305,6,1)</f>
        <v>は</v>
      </c>
      <c r="J1305" s="17" t="str">
        <f>MID(B1305,7,1)</f>
        <v>水</v>
      </c>
      <c r="K1305" s="17" t="str">
        <f>MID(B1305,8,1)</f>
        <v>圧</v>
      </c>
      <c r="L1305" s="17" t="str">
        <f>MID(B1305,9,1)</f>
        <v>が</v>
      </c>
      <c r="M1305" s="17" t="str">
        <f>MID(B1305,10,1)</f>
        <v>高</v>
      </c>
      <c r="N1305" s="18" t="str">
        <f>MID(B1305,11,1)</f>
        <v>い</v>
      </c>
    </row>
    <row r="1306" spans="1:14" ht="37.5" customHeight="1" x14ac:dyDescent="0.15">
      <c r="A1306">
        <v>5</v>
      </c>
      <c r="B1306" s="10"/>
      <c r="C1306" s="12" t="s">
        <v>3277</v>
      </c>
      <c r="D1306" s="13" t="s">
        <v>712</v>
      </c>
      <c r="E1306" s="14"/>
      <c r="F1306" s="14" t="s">
        <v>3985</v>
      </c>
      <c r="G1306" s="14"/>
      <c r="H1306" s="14" t="s">
        <v>726</v>
      </c>
      <c r="I1306" s="14"/>
      <c r="J1306" s="14" t="s">
        <v>204</v>
      </c>
      <c r="K1306" s="14" t="s">
        <v>3986</v>
      </c>
      <c r="L1306" s="14"/>
      <c r="M1306" s="14" t="s">
        <v>584</v>
      </c>
      <c r="N1306" s="15"/>
    </row>
    <row r="1307" spans="1:14" ht="37.5" customHeight="1" x14ac:dyDescent="0.15">
      <c r="A1307">
        <v>5</v>
      </c>
      <c r="B1307" s="10" t="s">
        <v>3876</v>
      </c>
      <c r="C1307" s="11" t="s">
        <v>1231</v>
      </c>
      <c r="D1307" s="16" t="str">
        <f>MID(B1307,1,1)</f>
        <v>西</v>
      </c>
      <c r="E1307" s="17" t="str">
        <f>MID(B1307,2,1)</f>
        <v>か</v>
      </c>
      <c r="F1307" s="17" t="str">
        <f>MID(B1307,3,1)</f>
        <v>ら</v>
      </c>
      <c r="G1307" s="17" t="str">
        <f>MID(B1307,4,1)</f>
        <v>東</v>
      </c>
      <c r="H1307" s="17" t="str">
        <f>MID(B1307,5,1)</f>
        <v>に</v>
      </c>
      <c r="I1307" s="17" t="str">
        <f>MID(B1307,6,1)</f>
        <v>移</v>
      </c>
      <c r="J1307" s="17" t="str">
        <f>MID(B1307,7,1)</f>
        <v>動</v>
      </c>
      <c r="K1307" s="17" t="str">
        <f>MID(B1307,8,1)</f>
        <v>す</v>
      </c>
      <c r="L1307" s="17" t="str">
        <f>MID(B1307,9,1)</f>
        <v>る</v>
      </c>
      <c r="M1307" s="17" t="str">
        <f>MID(B1307,10,1)</f>
        <v/>
      </c>
      <c r="N1307" s="18" t="str">
        <f>MID(B1307,11,1)</f>
        <v/>
      </c>
    </row>
    <row r="1308" spans="1:14" ht="37.5" customHeight="1" x14ac:dyDescent="0.15">
      <c r="A1308">
        <v>5</v>
      </c>
      <c r="B1308" s="10"/>
      <c r="C1308" s="12" t="s">
        <v>3278</v>
      </c>
      <c r="D1308" s="13" t="s">
        <v>3863</v>
      </c>
      <c r="E1308" s="14"/>
      <c r="F1308" s="14"/>
      <c r="G1308" s="14" t="s">
        <v>3988</v>
      </c>
      <c r="H1308" s="14"/>
      <c r="I1308" s="14" t="s">
        <v>283</v>
      </c>
      <c r="J1308" s="14" t="s">
        <v>926</v>
      </c>
      <c r="K1308" s="14"/>
      <c r="L1308" s="14"/>
      <c r="M1308" s="14"/>
      <c r="N1308" s="15"/>
    </row>
    <row r="1309" spans="1:14" ht="37.5" customHeight="1" x14ac:dyDescent="0.15">
      <c r="A1309">
        <v>5</v>
      </c>
      <c r="B1309" s="10" t="s">
        <v>3877</v>
      </c>
      <c r="C1309" s="11" t="s">
        <v>1232</v>
      </c>
      <c r="D1309" s="16" t="str">
        <f>MID(B1309,1,1)</f>
        <v>失</v>
      </c>
      <c r="E1309" s="17" t="str">
        <f>MID(B1309,2,1)</f>
        <v>敗</v>
      </c>
      <c r="F1309" s="17" t="str">
        <f>MID(B1309,3,1)</f>
        <v>し</v>
      </c>
      <c r="G1309" s="17" t="str">
        <f>MID(B1309,4,1)</f>
        <v>た</v>
      </c>
      <c r="H1309" s="17" t="str">
        <f>MID(B1309,5,1)</f>
        <v>原</v>
      </c>
      <c r="I1309" s="17" t="str">
        <f>MID(B1309,6,1)</f>
        <v>因</v>
      </c>
      <c r="J1309" s="17" t="str">
        <f>MID(B1309,7,1)</f>
        <v>を</v>
      </c>
      <c r="K1309" s="17" t="str">
        <f>MID(B1309,8,1)</f>
        <v>さ</v>
      </c>
      <c r="L1309" s="17" t="str">
        <f>MID(B1309,9,1)</f>
        <v>ぐ</v>
      </c>
      <c r="M1309" s="17" t="str">
        <f>MID(B1309,10,1)</f>
        <v>る</v>
      </c>
      <c r="N1309" s="18" t="str">
        <f>MID(B1309,11,1)</f>
        <v/>
      </c>
    </row>
    <row r="1310" spans="1:14" ht="37.5" customHeight="1" x14ac:dyDescent="0.15">
      <c r="A1310">
        <v>5</v>
      </c>
      <c r="B1310" s="10"/>
      <c r="C1310" s="12" t="s">
        <v>3279</v>
      </c>
      <c r="D1310" s="13" t="s">
        <v>3991</v>
      </c>
      <c r="E1310" s="14" t="s">
        <v>933</v>
      </c>
      <c r="F1310" s="14"/>
      <c r="G1310" s="14"/>
      <c r="H1310" s="14" t="s">
        <v>280</v>
      </c>
      <c r="I1310" s="14" t="s">
        <v>3993</v>
      </c>
      <c r="J1310" s="14"/>
      <c r="K1310" s="14"/>
      <c r="L1310" s="14"/>
      <c r="M1310" s="14"/>
      <c r="N1310" s="15"/>
    </row>
    <row r="1311" spans="1:14" ht="37.5" customHeight="1" x14ac:dyDescent="0.15">
      <c r="A1311">
        <v>5</v>
      </c>
      <c r="B1311" s="10" t="s">
        <v>3878</v>
      </c>
      <c r="C1311" s="11" t="s">
        <v>1233</v>
      </c>
      <c r="D1311" s="16" t="str">
        <f>MID(B1311,1,1)</f>
        <v>永</v>
      </c>
      <c r="E1311" s="17" t="str">
        <f>MID(B1311,2,1)</f>
        <v>遠</v>
      </c>
      <c r="F1311" s="17" t="str">
        <f>MID(B1311,3,1)</f>
        <v>に</v>
      </c>
      <c r="G1311" s="17" t="str">
        <f>MID(B1311,4,1)</f>
        <v>語</v>
      </c>
      <c r="H1311" s="17" t="str">
        <f>MID(B1311,5,1)</f>
        <v>り</v>
      </c>
      <c r="I1311" s="17" t="str">
        <f>MID(B1311,6,1)</f>
        <v>つ</v>
      </c>
      <c r="J1311" s="17" t="str">
        <f>MID(B1311,7,1)</f>
        <v>が</v>
      </c>
      <c r="K1311" s="17" t="str">
        <f>MID(B1311,8,1)</f>
        <v>れ</v>
      </c>
      <c r="L1311" s="17" t="str">
        <f>MID(B1311,9,1)</f>
        <v>る</v>
      </c>
      <c r="M1311" s="17" t="str">
        <f>MID(B1311,10,1)</f>
        <v/>
      </c>
      <c r="N1311" s="18" t="str">
        <f>MID(B1311,11,1)</f>
        <v/>
      </c>
    </row>
    <row r="1312" spans="1:14" ht="37.5" customHeight="1" x14ac:dyDescent="0.15">
      <c r="A1312">
        <v>5</v>
      </c>
      <c r="B1312" s="10"/>
      <c r="C1312" s="12" t="s">
        <v>3280</v>
      </c>
      <c r="D1312" s="13" t="s">
        <v>707</v>
      </c>
      <c r="E1312" s="14" t="s">
        <v>3994</v>
      </c>
      <c r="F1312" s="14"/>
      <c r="G1312" s="14" t="s">
        <v>3995</v>
      </c>
      <c r="H1312" s="14"/>
      <c r="I1312" s="14"/>
      <c r="J1312" s="14"/>
      <c r="K1312" s="14"/>
      <c r="L1312" s="14"/>
      <c r="M1312" s="14"/>
      <c r="N1312" s="15"/>
    </row>
    <row r="1313" spans="1:14" ht="37.5" customHeight="1" x14ac:dyDescent="0.15">
      <c r="A1313">
        <v>5</v>
      </c>
      <c r="B1313" s="10" t="s">
        <v>3879</v>
      </c>
      <c r="C1313" s="11" t="s">
        <v>1234</v>
      </c>
      <c r="D1313" s="16" t="str">
        <f>MID(B1313,1,1)</f>
        <v>二</v>
      </c>
      <c r="E1313" s="17" t="str">
        <f>MID(B1313,2,1)</f>
        <v>十</v>
      </c>
      <c r="F1313" s="17" t="str">
        <f>MID(B1313,3,1)</f>
        <v>四</v>
      </c>
      <c r="G1313" s="17" t="str">
        <f>MID(B1313,4,1)</f>
        <v>時</v>
      </c>
      <c r="H1313" s="17" t="str">
        <f>MID(B1313,5,1)</f>
        <v>間</v>
      </c>
      <c r="I1313" s="17" t="str">
        <f>MID(B1313,6,1)</f>
        <v>営</v>
      </c>
      <c r="J1313" s="17" t="str">
        <f>MID(B1313,7,1)</f>
        <v>業</v>
      </c>
      <c r="K1313" s="17" t="str">
        <f>MID(B1313,8,1)</f>
        <v>の</v>
      </c>
      <c r="L1313" s="17" t="str">
        <f>MID(B1313,9,1)</f>
        <v>お</v>
      </c>
      <c r="M1313" s="17" t="str">
        <f>MID(B1313,10,1)</f>
        <v>店</v>
      </c>
      <c r="N1313" s="18" t="str">
        <f>MID(B1313,11,1)</f>
        <v/>
      </c>
    </row>
    <row r="1314" spans="1:14" ht="37.5" customHeight="1" x14ac:dyDescent="0.15">
      <c r="A1314">
        <v>5</v>
      </c>
      <c r="B1314" s="10"/>
      <c r="C1314" s="12" t="s">
        <v>3281</v>
      </c>
      <c r="D1314" s="13" t="s">
        <v>3996</v>
      </c>
      <c r="E1314" s="14" t="s">
        <v>3997</v>
      </c>
      <c r="F1314" s="14" t="s">
        <v>3998</v>
      </c>
      <c r="G1314" s="14" t="s">
        <v>3852</v>
      </c>
      <c r="H1314" s="14" t="s">
        <v>3999</v>
      </c>
      <c r="I1314" s="14" t="s">
        <v>4000</v>
      </c>
      <c r="J1314" s="14" t="s">
        <v>4001</v>
      </c>
      <c r="K1314" s="14"/>
      <c r="L1314" s="14"/>
      <c r="M1314" s="14" t="s">
        <v>613</v>
      </c>
      <c r="N1314" s="15"/>
    </row>
    <row r="1315" spans="1:14" ht="37.5" customHeight="1" x14ac:dyDescent="0.15">
      <c r="A1315">
        <v>5</v>
      </c>
      <c r="B1315" s="10" t="s">
        <v>3880</v>
      </c>
      <c r="C1315" s="11" t="s">
        <v>1235</v>
      </c>
      <c r="D1315" s="16" t="str">
        <f>MID(B1315,1,1)</f>
        <v>人</v>
      </c>
      <c r="E1315" s="17" t="str">
        <f>MID(B1315,2,1)</f>
        <v>工</v>
      </c>
      <c r="F1315" s="17" t="str">
        <f>MID(B1315,3,1)</f>
        <v>衛</v>
      </c>
      <c r="G1315" s="17" t="str">
        <f>MID(B1315,4,1)</f>
        <v>星</v>
      </c>
      <c r="H1315" s="17" t="str">
        <f>MID(B1315,5,1)</f>
        <v>を</v>
      </c>
      <c r="I1315" s="17" t="str">
        <f>MID(B1315,6,1)</f>
        <v>打</v>
      </c>
      <c r="J1315" s="17" t="str">
        <f>MID(B1315,7,1)</f>
        <v>ち</v>
      </c>
      <c r="K1315" s="17" t="str">
        <f>MID(B1315,8,1)</f>
        <v>上</v>
      </c>
      <c r="L1315" s="17" t="str">
        <f>MID(B1315,9,1)</f>
        <v>げ</v>
      </c>
      <c r="M1315" s="17" t="str">
        <f>MID(B1315,10,1)</f>
        <v>る</v>
      </c>
      <c r="N1315" s="18" t="str">
        <f>MID(B1315,11,1)</f>
        <v/>
      </c>
    </row>
    <row r="1316" spans="1:14" ht="37.5" customHeight="1" x14ac:dyDescent="0.15">
      <c r="A1316">
        <v>5</v>
      </c>
      <c r="B1316" s="10"/>
      <c r="C1316" s="12" t="s">
        <v>3282</v>
      </c>
      <c r="D1316" s="13" t="s">
        <v>924</v>
      </c>
      <c r="E1316" s="14" t="s">
        <v>172</v>
      </c>
      <c r="F1316" s="14" t="s">
        <v>4000</v>
      </c>
      <c r="G1316" s="14" t="s">
        <v>124</v>
      </c>
      <c r="H1316" s="14"/>
      <c r="I1316" s="14" t="s">
        <v>721</v>
      </c>
      <c r="J1316" s="14"/>
      <c r="K1316" s="14" t="s">
        <v>4002</v>
      </c>
      <c r="L1316" s="14"/>
      <c r="M1316" s="14"/>
      <c r="N1316" s="15"/>
    </row>
    <row r="1317" spans="1:14" ht="37.5" customHeight="1" x14ac:dyDescent="0.15">
      <c r="A1317">
        <v>5</v>
      </c>
      <c r="B1317" s="10" t="s">
        <v>3881</v>
      </c>
      <c r="C1317" s="11" t="s">
        <v>1236</v>
      </c>
      <c r="D1317" s="16" t="str">
        <f>MID(B1317,1,1)</f>
        <v>む</v>
      </c>
      <c r="E1317" s="17" t="str">
        <f>MID(B1317,2,1)</f>
        <v>ず</v>
      </c>
      <c r="F1317" s="17" t="str">
        <f>MID(B1317,3,1)</f>
        <v>か</v>
      </c>
      <c r="G1317" s="17" t="str">
        <f>MID(B1317,4,1)</f>
        <v>し</v>
      </c>
      <c r="H1317" s="17" t="str">
        <f>MID(B1317,5,1)</f>
        <v>い</v>
      </c>
      <c r="I1317" s="17" t="str">
        <f>MID(B1317,6,1)</f>
        <v>本</v>
      </c>
      <c r="J1317" s="17" t="str">
        <f>MID(B1317,7,1)</f>
        <v>と</v>
      </c>
      <c r="K1317" s="17" t="str">
        <f>MID(B1317,8,1)</f>
        <v>易</v>
      </c>
      <c r="L1317" s="17" t="str">
        <f>MID(B1317,9,1)</f>
        <v>し</v>
      </c>
      <c r="M1317" s="17" t="str">
        <f>MID(B1317,10,1)</f>
        <v>い</v>
      </c>
      <c r="N1317" s="18" t="str">
        <f>MID(B1317,11,1)</f>
        <v>本</v>
      </c>
    </row>
    <row r="1318" spans="1:14" ht="37.5" customHeight="1" x14ac:dyDescent="0.15">
      <c r="A1318">
        <v>5</v>
      </c>
      <c r="B1318" s="10"/>
      <c r="C1318" s="12" t="s">
        <v>3283</v>
      </c>
      <c r="D1318" s="13"/>
      <c r="E1318" s="14"/>
      <c r="F1318" s="14"/>
      <c r="G1318" s="14"/>
      <c r="H1318" s="14"/>
      <c r="I1318" s="14" t="s">
        <v>86</v>
      </c>
      <c r="J1318" s="14"/>
      <c r="K1318" s="14" t="s">
        <v>4003</v>
      </c>
      <c r="L1318" s="14"/>
      <c r="M1318" s="14"/>
      <c r="N1318" s="15" t="s">
        <v>4004</v>
      </c>
    </row>
    <row r="1319" spans="1:14" ht="37.5" customHeight="1" x14ac:dyDescent="0.15">
      <c r="A1319">
        <v>5</v>
      </c>
      <c r="B1319" s="10" t="s">
        <v>4748</v>
      </c>
      <c r="C1319" s="11" t="s">
        <v>1237</v>
      </c>
      <c r="D1319" s="16" t="str">
        <f>MID(B1319,1,1)</f>
        <v>ば</v>
      </c>
      <c r="E1319" s="17" t="str">
        <f>MID(B1319,2,1)</f>
        <v>く</v>
      </c>
      <c r="F1319" s="17" t="str">
        <f>MID(B1319,3,1)</f>
        <v>大</v>
      </c>
      <c r="G1319" s="17" t="str">
        <f>MID(B1319,4,1)</f>
        <v>な</v>
      </c>
      <c r="H1319" s="17" t="str">
        <f>MID(B1319,5,1)</f>
        <v>利</v>
      </c>
      <c r="I1319" s="17" t="str">
        <f>MID(B1319,6,1)</f>
        <v>益</v>
      </c>
      <c r="J1319" s="17" t="str">
        <f>MID(B1319,7,1)</f>
        <v>を</v>
      </c>
      <c r="K1319" s="17" t="str">
        <f>MID(B1319,8,1)</f>
        <v>上</v>
      </c>
      <c r="L1319" s="17" t="str">
        <f>MID(B1319,9,1)</f>
        <v>げ</v>
      </c>
      <c r="M1319" s="17" t="str">
        <f>MID(B1319,10,1)</f>
        <v>る</v>
      </c>
      <c r="N1319" s="18" t="str">
        <f>MID(B1319,11,1)</f>
        <v/>
      </c>
    </row>
    <row r="1320" spans="1:14" ht="37.5" customHeight="1" x14ac:dyDescent="0.15">
      <c r="A1320">
        <v>5</v>
      </c>
      <c r="B1320" s="10"/>
      <c r="C1320" s="12" t="s">
        <v>3284</v>
      </c>
      <c r="D1320" s="13"/>
      <c r="E1320" s="14"/>
      <c r="F1320" s="14" t="s">
        <v>695</v>
      </c>
      <c r="G1320" s="14"/>
      <c r="H1320" s="14" t="s">
        <v>668</v>
      </c>
      <c r="I1320" s="14" t="s">
        <v>4006</v>
      </c>
      <c r="J1320" s="14"/>
      <c r="K1320" s="14" t="s">
        <v>3840</v>
      </c>
      <c r="L1320" s="14"/>
      <c r="M1320" s="14"/>
      <c r="N1320" s="15"/>
    </row>
    <row r="1321" spans="1:14" ht="37.5" customHeight="1" x14ac:dyDescent="0.15">
      <c r="A1321">
        <v>5</v>
      </c>
      <c r="B1321" s="10" t="s">
        <v>3882</v>
      </c>
      <c r="C1321" s="11" t="s">
        <v>1238</v>
      </c>
      <c r="D1321" s="16" t="str">
        <f>MID(B1321,1,1)</f>
        <v>ぼ</v>
      </c>
      <c r="E1321" s="17" t="str">
        <f>MID(B1321,2,1)</f>
        <v>く</v>
      </c>
      <c r="F1321" s="17" t="str">
        <f>MID(B1321,3,1)</f>
        <v>の</v>
      </c>
      <c r="G1321" s="17" t="str">
        <f>MID(B1321,4,1)</f>
        <v>血</v>
      </c>
      <c r="H1321" s="17" t="str">
        <f>MID(B1321,5,1)</f>
        <v>液</v>
      </c>
      <c r="I1321" s="17" t="str">
        <f>MID(B1321,6,1)</f>
        <v>型</v>
      </c>
      <c r="J1321" s="17" t="str">
        <f>MID(B1321,7,1)</f>
        <v>は</v>
      </c>
      <c r="K1321" s="17" t="str">
        <f>MID(B1321,8,1)</f>
        <v>O</v>
      </c>
      <c r="L1321" s="17" t="str">
        <f>MID(B1321,9,1)</f>
        <v>型</v>
      </c>
      <c r="M1321" s="17" t="str">
        <f>MID(B1321,10,1)</f>
        <v>で</v>
      </c>
      <c r="N1321" s="18" t="str">
        <f>MID(B1321,11,1)</f>
        <v>す</v>
      </c>
    </row>
    <row r="1322" spans="1:14" ht="37.5" customHeight="1" x14ac:dyDescent="0.15">
      <c r="A1322">
        <v>5</v>
      </c>
      <c r="B1322" s="10"/>
      <c r="C1322" s="12" t="s">
        <v>3285</v>
      </c>
      <c r="D1322" s="13"/>
      <c r="E1322" s="14"/>
      <c r="F1322" s="14"/>
      <c r="G1322" s="14" t="s">
        <v>4007</v>
      </c>
      <c r="H1322" s="14" t="s">
        <v>326</v>
      </c>
      <c r="I1322" s="14" t="s">
        <v>4008</v>
      </c>
      <c r="J1322" s="14"/>
      <c r="K1322" s="14"/>
      <c r="L1322" s="14" t="s">
        <v>4009</v>
      </c>
      <c r="M1322" s="14"/>
      <c r="N1322" s="15"/>
    </row>
    <row r="1323" spans="1:14" ht="37.5" customHeight="1" x14ac:dyDescent="0.15">
      <c r="A1323">
        <v>5</v>
      </c>
      <c r="B1323" s="10" t="s">
        <v>4011</v>
      </c>
      <c r="C1323" s="11" t="s">
        <v>1239</v>
      </c>
      <c r="D1323" s="16" t="str">
        <f>MID(B1323,1,1)</f>
        <v>ダ</v>
      </c>
      <c r="E1323" s="17" t="str">
        <f>MID(B1323,2,1)</f>
        <v>ン</v>
      </c>
      <c r="F1323" s="17" t="str">
        <f>MID(B1323,3,1)</f>
        <v>ス</v>
      </c>
      <c r="G1323" s="17" t="str">
        <f>MID(B1323,4,1)</f>
        <v>の</v>
      </c>
      <c r="H1323" s="17" t="str">
        <f>MID(B1323,5,1)</f>
        <v>公</v>
      </c>
      <c r="I1323" s="17" t="str">
        <f>MID(B1323,6,1)</f>
        <v>演</v>
      </c>
      <c r="J1323" s="17" t="str">
        <f>MID(B1323,7,1)</f>
        <v>を</v>
      </c>
      <c r="K1323" s="17" t="str">
        <f>MID(B1323,8,1)</f>
        <v>観</v>
      </c>
      <c r="L1323" s="17" t="str">
        <f>MID(B1323,9,1)</f>
        <v>に</v>
      </c>
      <c r="M1323" s="17" t="str">
        <f>MID(B1323,10,1)</f>
        <v>行</v>
      </c>
      <c r="N1323" s="18" t="str">
        <f>MID(B1323,11,1)</f>
        <v>く</v>
      </c>
    </row>
    <row r="1324" spans="1:14" ht="37.5" customHeight="1" x14ac:dyDescent="0.15">
      <c r="A1324">
        <v>5</v>
      </c>
      <c r="B1324" s="10"/>
      <c r="C1324" s="12" t="s">
        <v>3286</v>
      </c>
      <c r="D1324" s="13"/>
      <c r="E1324" s="14"/>
      <c r="F1324" s="14"/>
      <c r="G1324" s="14"/>
      <c r="H1324" s="14" t="s">
        <v>172</v>
      </c>
      <c r="I1324" s="14" t="s">
        <v>3994</v>
      </c>
      <c r="J1324" s="14"/>
      <c r="K1324" s="14" t="s">
        <v>4012</v>
      </c>
      <c r="L1324" s="14"/>
      <c r="M1324" s="14" t="s">
        <v>283</v>
      </c>
      <c r="N1324" s="15"/>
    </row>
    <row r="1325" spans="1:14" ht="37.5" customHeight="1" x14ac:dyDescent="0.15">
      <c r="A1325">
        <v>5</v>
      </c>
      <c r="B1325" s="10" t="s">
        <v>3883</v>
      </c>
      <c r="C1325" s="11" t="s">
        <v>1240</v>
      </c>
      <c r="D1325" s="16" t="str">
        <f>MID(B1325,1,1)</f>
        <v>ま</v>
      </c>
      <c r="E1325" s="17" t="str">
        <f>MID(B1325,2,1)</f>
        <v>ず</v>
      </c>
      <c r="F1325" s="17" t="str">
        <f>MID(B1325,3,1)</f>
        <v>、</v>
      </c>
      <c r="G1325" s="17" t="str">
        <f>MID(B1325,4,1)</f>
        <v>応</v>
      </c>
      <c r="H1325" s="17" t="str">
        <f>MID(B1325,5,1)</f>
        <v>急</v>
      </c>
      <c r="I1325" s="17" t="str">
        <f>MID(B1325,6,1)</f>
        <v>手</v>
      </c>
      <c r="J1325" s="17" t="str">
        <f>MID(B1325,7,1)</f>
        <v>当</v>
      </c>
      <c r="K1325" s="17" t="str">
        <f>MID(B1325,8,1)</f>
        <v>て</v>
      </c>
      <c r="L1325" s="17" t="str">
        <f>MID(B1325,9,1)</f>
        <v>を</v>
      </c>
      <c r="M1325" s="17" t="str">
        <f>MID(B1325,10,1)</f>
        <v>す</v>
      </c>
      <c r="N1325" s="18" t="str">
        <f>MID(B1325,11,1)</f>
        <v>る</v>
      </c>
    </row>
    <row r="1326" spans="1:14" ht="37.5" customHeight="1" x14ac:dyDescent="0.15">
      <c r="A1326">
        <v>5</v>
      </c>
      <c r="B1326" s="10"/>
      <c r="C1326" s="12" t="s">
        <v>3287</v>
      </c>
      <c r="D1326" s="13"/>
      <c r="E1326" s="14"/>
      <c r="F1326" s="14"/>
      <c r="G1326" s="14" t="s">
        <v>1585</v>
      </c>
      <c r="H1326" s="14" t="s">
        <v>4014</v>
      </c>
      <c r="I1326" s="14" t="s">
        <v>675</v>
      </c>
      <c r="J1326" s="14" t="s">
        <v>3840</v>
      </c>
      <c r="K1326" s="14"/>
      <c r="L1326" s="14"/>
      <c r="M1326" s="14"/>
      <c r="N1326" s="15"/>
    </row>
    <row r="1327" spans="1:14" ht="37.5" customHeight="1" x14ac:dyDescent="0.15">
      <c r="A1327">
        <v>5</v>
      </c>
      <c r="B1327" s="10" t="s">
        <v>3884</v>
      </c>
      <c r="C1327" s="11" t="s">
        <v>1241</v>
      </c>
      <c r="D1327" s="16" t="str">
        <f>MID(B1327,1,1)</f>
        <v>道</v>
      </c>
      <c r="E1327" s="17" t="str">
        <f>MID(B1327,2,1)</f>
        <v>に</v>
      </c>
      <c r="F1327" s="17" t="str">
        <f>MID(B1327,3,1)</f>
        <v>ま</v>
      </c>
      <c r="G1327" s="17" t="str">
        <f>MID(B1327,4,1)</f>
        <v>よ</v>
      </c>
      <c r="H1327" s="17" t="str">
        <f>MID(B1327,5,1)</f>
        <v>っ</v>
      </c>
      <c r="I1327" s="17" t="str">
        <f>MID(B1327,6,1)</f>
        <v>て</v>
      </c>
      <c r="J1327" s="17" t="str">
        <f>MID(B1327,7,1)</f>
        <v>右</v>
      </c>
      <c r="K1327" s="17" t="str">
        <f>MID(B1327,8,1)</f>
        <v>往</v>
      </c>
      <c r="L1327" s="17" t="str">
        <f>MID(B1327,9,1)</f>
        <v>左</v>
      </c>
      <c r="M1327" s="17" t="str">
        <f>MID(B1327,10,1)</f>
        <v>往</v>
      </c>
      <c r="N1327" s="18" t="str">
        <f>MID(B1327,11,1)</f>
        <v/>
      </c>
    </row>
    <row r="1328" spans="1:14" ht="37.5" customHeight="1" x14ac:dyDescent="0.15">
      <c r="A1328">
        <v>5</v>
      </c>
      <c r="B1328" s="10"/>
      <c r="C1328" s="12" t="s">
        <v>3288</v>
      </c>
      <c r="D1328" s="13" t="s">
        <v>250</v>
      </c>
      <c r="E1328" s="14"/>
      <c r="F1328" s="14"/>
      <c r="G1328" s="14"/>
      <c r="H1328" s="14"/>
      <c r="I1328" s="14"/>
      <c r="J1328" s="14" t="s">
        <v>721</v>
      </c>
      <c r="K1328" s="14" t="s">
        <v>4013</v>
      </c>
      <c r="L1328" s="14" t="s">
        <v>957</v>
      </c>
      <c r="M1328" s="14" t="s">
        <v>4013</v>
      </c>
      <c r="N1328" s="15"/>
    </row>
    <row r="1329" spans="1:14" ht="37.5" customHeight="1" x14ac:dyDescent="0.15">
      <c r="A1329">
        <v>5</v>
      </c>
      <c r="B1329" s="10" t="s">
        <v>3885</v>
      </c>
      <c r="C1329" s="11" t="s">
        <v>1242</v>
      </c>
      <c r="D1329" s="16" t="str">
        <f>MID(B1329,1,1)</f>
        <v>桜</v>
      </c>
      <c r="E1329" s="17" t="str">
        <f>MID(B1329,2,1)</f>
        <v>が</v>
      </c>
      <c r="F1329" s="17" t="str">
        <f>MID(B1329,3,1)</f>
        <v>さ</v>
      </c>
      <c r="G1329" s="17" t="str">
        <f>MID(B1329,4,1)</f>
        <v>い</v>
      </c>
      <c r="H1329" s="17" t="str">
        <f>MID(B1329,5,1)</f>
        <v>た</v>
      </c>
      <c r="I1329" s="17" t="str">
        <f>MID(B1329,6,1)</f>
        <v>ら</v>
      </c>
      <c r="J1329" s="17" t="str">
        <f>MID(B1329,7,1)</f>
        <v>一</v>
      </c>
      <c r="K1329" s="17" t="str">
        <f>MID(B1329,8,1)</f>
        <v>年</v>
      </c>
      <c r="L1329" s="17" t="str">
        <f>MID(B1329,9,1)</f>
        <v>生</v>
      </c>
      <c r="M1329" s="17" t="str">
        <f>MID(B1329,10,1)</f>
        <v/>
      </c>
      <c r="N1329" s="18" t="str">
        <f>MID(B1329,11,1)</f>
        <v/>
      </c>
    </row>
    <row r="1330" spans="1:14" ht="37.5" customHeight="1" x14ac:dyDescent="0.15">
      <c r="A1330">
        <v>5</v>
      </c>
      <c r="B1330" s="10"/>
      <c r="C1330" s="12" t="s">
        <v>3289</v>
      </c>
      <c r="D1330" s="13" t="s">
        <v>4016</v>
      </c>
      <c r="E1330" s="14"/>
      <c r="F1330" s="14"/>
      <c r="G1330" s="14"/>
      <c r="H1330" s="14"/>
      <c r="I1330" s="14"/>
      <c r="J1330" s="14" t="s">
        <v>112</v>
      </c>
      <c r="K1330" s="14" t="s">
        <v>3858</v>
      </c>
      <c r="L1330" s="14" t="s">
        <v>4017</v>
      </c>
      <c r="M1330" s="14"/>
      <c r="N1330" s="15"/>
    </row>
    <row r="1331" spans="1:14" ht="37.5" customHeight="1" x14ac:dyDescent="0.15">
      <c r="A1331">
        <v>6</v>
      </c>
      <c r="B1331" s="10" t="s">
        <v>3886</v>
      </c>
      <c r="C1331" s="11" t="s">
        <v>1243</v>
      </c>
      <c r="D1331" s="16" t="str">
        <f>MID(B1331,1,1)</f>
        <v>つ</v>
      </c>
      <c r="E1331" s="17" t="str">
        <f>MID(B1331,2,1)</f>
        <v>る</v>
      </c>
      <c r="F1331" s="17" t="str">
        <f>MID(B1331,3,1)</f>
        <v>が</v>
      </c>
      <c r="G1331" s="17" t="str">
        <f>MID(B1331,4,1)</f>
        <v>恩</v>
      </c>
      <c r="H1331" s="17" t="str">
        <f>MID(B1331,5,1)</f>
        <v>返</v>
      </c>
      <c r="I1331" s="17" t="str">
        <f>MID(B1331,6,1)</f>
        <v>し</v>
      </c>
      <c r="J1331" s="17" t="str">
        <f>MID(B1331,7,1)</f>
        <v>を</v>
      </c>
      <c r="K1331" s="17" t="str">
        <f>MID(B1331,8,1)</f>
        <v>す</v>
      </c>
      <c r="L1331" s="17" t="str">
        <f>MID(B1331,9,1)</f>
        <v>る</v>
      </c>
      <c r="M1331" s="17" t="str">
        <f>MID(B1331,10,1)</f>
        <v/>
      </c>
      <c r="N1331" s="18" t="str">
        <f>MID(B1331,11,1)</f>
        <v/>
      </c>
    </row>
    <row r="1332" spans="1:14" ht="37.5" customHeight="1" x14ac:dyDescent="0.15">
      <c r="A1332">
        <v>6</v>
      </c>
      <c r="B1332" s="10"/>
      <c r="C1332" s="12" t="s">
        <v>3290</v>
      </c>
      <c r="D1332" s="13"/>
      <c r="E1332" s="14"/>
      <c r="F1332" s="14"/>
      <c r="G1332" s="14" t="s">
        <v>4085</v>
      </c>
      <c r="H1332" s="14" t="s">
        <v>4086</v>
      </c>
      <c r="I1332" s="14"/>
      <c r="J1332" s="14"/>
      <c r="K1332" s="14"/>
      <c r="L1332" s="14"/>
      <c r="M1332" s="14"/>
      <c r="N1332" s="15"/>
    </row>
    <row r="1333" spans="1:14" ht="37.5" customHeight="1" x14ac:dyDescent="0.15">
      <c r="A1333">
        <v>5</v>
      </c>
      <c r="B1333" s="10" t="s">
        <v>3681</v>
      </c>
      <c r="C1333" s="11" t="s">
        <v>1244</v>
      </c>
      <c r="D1333" s="16" t="str">
        <f>MID(B1333,1,1)</f>
        <v>法</v>
      </c>
      <c r="E1333" s="17" t="str">
        <f>MID(B1333,2,1)</f>
        <v>案</v>
      </c>
      <c r="F1333" s="17" t="str">
        <f>MID(B1333,3,1)</f>
        <v>が</v>
      </c>
      <c r="G1333" s="17" t="str">
        <f>MID(B1333,4,1)</f>
        <v>国</v>
      </c>
      <c r="H1333" s="17" t="str">
        <f>MID(B1333,5,1)</f>
        <v>会</v>
      </c>
      <c r="I1333" s="17" t="str">
        <f>MID(B1333,6,1)</f>
        <v>で</v>
      </c>
      <c r="J1333" s="17" t="str">
        <f>MID(B1333,7,1)</f>
        <v>可</v>
      </c>
      <c r="K1333" s="17" t="str">
        <f>MID(B1333,8,1)</f>
        <v>決</v>
      </c>
      <c r="L1333" s="17" t="str">
        <f>MID(B1333,9,1)</f>
        <v>す</v>
      </c>
      <c r="M1333" s="17" t="str">
        <f>MID(B1333,10,1)</f>
        <v>る</v>
      </c>
      <c r="N1333" s="18" t="str">
        <f>MID(B1333,11,1)</f>
        <v/>
      </c>
    </row>
    <row r="1334" spans="1:14" ht="37.5" customHeight="1" x14ac:dyDescent="0.15">
      <c r="A1334">
        <v>5</v>
      </c>
      <c r="B1334" s="10"/>
      <c r="C1334" s="12" t="s">
        <v>3291</v>
      </c>
      <c r="D1334" s="13" t="s">
        <v>878</v>
      </c>
      <c r="E1334" s="14" t="s">
        <v>896</v>
      </c>
      <c r="F1334" s="14"/>
      <c r="G1334" s="14" t="s">
        <v>3682</v>
      </c>
      <c r="H1334" s="14" t="s">
        <v>517</v>
      </c>
      <c r="I1334" s="14"/>
      <c r="J1334" s="14" t="s">
        <v>3684</v>
      </c>
      <c r="K1334" s="14" t="s">
        <v>3845</v>
      </c>
      <c r="L1334" s="14"/>
      <c r="M1334" s="14"/>
      <c r="N1334" s="15"/>
    </row>
    <row r="1335" spans="1:14" ht="37.5" customHeight="1" x14ac:dyDescent="0.15">
      <c r="A1335">
        <v>5</v>
      </c>
      <c r="B1335" s="10" t="s">
        <v>4749</v>
      </c>
      <c r="C1335" s="11" t="s">
        <v>1245</v>
      </c>
      <c r="D1335" s="16" t="str">
        <f>MID(B1335,1,1)</f>
        <v>本</v>
      </c>
      <c r="E1335" s="17" t="str">
        <f>MID(B1335,2,1)</f>
        <v>名</v>
      </c>
      <c r="F1335" s="17" t="str">
        <f>MID(B1335,3,1)</f>
        <v>で</v>
      </c>
      <c r="G1335" s="17" t="str">
        <f>MID(B1335,4,1)</f>
        <v>は</v>
      </c>
      <c r="H1335" s="17" t="str">
        <f>MID(B1335,5,1)</f>
        <v>な</v>
      </c>
      <c r="I1335" s="17" t="str">
        <f>MID(B1335,6,1)</f>
        <v>く</v>
      </c>
      <c r="J1335" s="17" t="str">
        <f>MID(B1335,7,1)</f>
        <v>仮</v>
      </c>
      <c r="K1335" s="17" t="str">
        <f>MID(B1335,8,1)</f>
        <v>名</v>
      </c>
      <c r="L1335" s="17" t="str">
        <f>MID(B1335,9,1)</f>
        <v>に</v>
      </c>
      <c r="M1335" s="17" t="str">
        <f>MID(B1335,10,1)</f>
        <v>す</v>
      </c>
      <c r="N1335" s="18" t="str">
        <f>MID(B1335,11,1)</f>
        <v>る</v>
      </c>
    </row>
    <row r="1336" spans="1:14" ht="37.5" customHeight="1" x14ac:dyDescent="0.15">
      <c r="A1336">
        <v>5</v>
      </c>
      <c r="B1336" s="10"/>
      <c r="C1336" s="12" t="s">
        <v>3292</v>
      </c>
      <c r="D1336" s="13" t="s">
        <v>86</v>
      </c>
      <c r="E1336" s="14" t="s">
        <v>4096</v>
      </c>
      <c r="F1336" s="14"/>
      <c r="G1336" s="14"/>
      <c r="H1336" s="14"/>
      <c r="I1336" s="14"/>
      <c r="J1336" s="14" t="s">
        <v>3821</v>
      </c>
      <c r="K1336" s="14" t="s">
        <v>4095</v>
      </c>
      <c r="L1336" s="14"/>
      <c r="M1336" s="14"/>
      <c r="N1336" s="15"/>
    </row>
    <row r="1337" spans="1:14" ht="37.5" customHeight="1" x14ac:dyDescent="0.15">
      <c r="A1337">
        <v>5</v>
      </c>
      <c r="B1337" s="10" t="s">
        <v>3887</v>
      </c>
      <c r="C1337" s="11" t="s">
        <v>1246</v>
      </c>
      <c r="D1337" s="16" t="str">
        <f>MID(B1337,1,1)</f>
        <v>大</v>
      </c>
      <c r="E1337" s="17" t="str">
        <f>MID(B1337,2,1)</f>
        <v>特</v>
      </c>
      <c r="F1337" s="17" t="str">
        <f>MID(B1337,3,1)</f>
        <v>価</v>
      </c>
      <c r="G1337" s="17" t="str">
        <f>MID(B1337,4,1)</f>
        <v>セ</v>
      </c>
      <c r="H1337" s="17" t="str">
        <f>MID(B1337,5,1)</f>
        <v>ー</v>
      </c>
      <c r="I1337" s="17" t="str">
        <f>MID(B1337,6,1)</f>
        <v>ル</v>
      </c>
      <c r="J1337" s="17" t="str">
        <f>MID(B1337,7,1)</f>
        <v>で</v>
      </c>
      <c r="K1337" s="17" t="str">
        <f>MID(B1337,8,1)</f>
        <v>大</v>
      </c>
      <c r="L1337" s="17" t="str">
        <f>MID(B1337,9,1)</f>
        <v>安</v>
      </c>
      <c r="M1337" s="17" t="str">
        <f>MID(B1337,10,1)</f>
        <v>売</v>
      </c>
      <c r="N1337" s="18" t="str">
        <f>MID(B1337,11,1)</f>
        <v>り</v>
      </c>
    </row>
    <row r="1338" spans="1:14" ht="37.5" customHeight="1" x14ac:dyDescent="0.15">
      <c r="A1338">
        <v>5</v>
      </c>
      <c r="B1338" s="10"/>
      <c r="C1338" s="12" t="s">
        <v>3293</v>
      </c>
      <c r="D1338" s="13" t="s">
        <v>695</v>
      </c>
      <c r="E1338" s="14" t="s">
        <v>848</v>
      </c>
      <c r="F1338" s="14" t="s">
        <v>4052</v>
      </c>
      <c r="G1338" s="14"/>
      <c r="H1338" s="14"/>
      <c r="I1338" s="14"/>
      <c r="J1338" s="14"/>
      <c r="K1338" s="14" t="s">
        <v>206</v>
      </c>
      <c r="L1338" s="14" t="s">
        <v>4102</v>
      </c>
      <c r="M1338" s="14" t="s">
        <v>4079</v>
      </c>
      <c r="N1338" s="15"/>
    </row>
    <row r="1339" spans="1:14" ht="37.5" customHeight="1" x14ac:dyDescent="0.15">
      <c r="A1339">
        <v>5</v>
      </c>
      <c r="B1339" s="10" t="s">
        <v>3685</v>
      </c>
      <c r="C1339" s="11" t="s">
        <v>1247</v>
      </c>
      <c r="D1339" s="16" t="str">
        <f>MID(B1339,1,1)</f>
        <v>川</v>
      </c>
      <c r="E1339" s="17" t="str">
        <f>MID(B1339,2,1)</f>
        <v>が</v>
      </c>
      <c r="F1339" s="17" t="str">
        <f>MID(B1339,3,1)</f>
        <v>海</v>
      </c>
      <c r="G1339" s="17" t="str">
        <f>MID(B1339,4,1)</f>
        <v>に</v>
      </c>
      <c r="H1339" s="17" t="str">
        <f>MID(B1339,5,1)</f>
        <v>流</v>
      </c>
      <c r="I1339" s="17" t="str">
        <f>MID(B1339,6,1)</f>
        <v>れ</v>
      </c>
      <c r="J1339" s="17" t="str">
        <f>MID(B1339,7,1)</f>
        <v>こ</v>
      </c>
      <c r="K1339" s="17" t="str">
        <f>MID(B1339,8,1)</f>
        <v>む</v>
      </c>
      <c r="L1339" s="17" t="str">
        <f>MID(B1339,9,1)</f>
        <v>河</v>
      </c>
      <c r="M1339" s="17" t="str">
        <f>MID(B1339,10,1)</f>
        <v>口</v>
      </c>
      <c r="N1339" s="18" t="str">
        <f>MID(B1339,11,1)</f>
        <v/>
      </c>
    </row>
    <row r="1340" spans="1:14" ht="37.5" customHeight="1" x14ac:dyDescent="0.15">
      <c r="A1340">
        <v>5</v>
      </c>
      <c r="B1340" s="10"/>
      <c r="C1340" s="12" t="s">
        <v>3294</v>
      </c>
      <c r="D1340" s="13" t="s">
        <v>3825</v>
      </c>
      <c r="E1340" s="14"/>
      <c r="F1340" s="14" t="s">
        <v>725</v>
      </c>
      <c r="G1340" s="14"/>
      <c r="H1340" s="14" t="s">
        <v>3686</v>
      </c>
      <c r="I1340" s="14"/>
      <c r="J1340" s="14"/>
      <c r="K1340" s="14"/>
      <c r="L1340" s="14" t="s">
        <v>168</v>
      </c>
      <c r="M1340" s="14" t="s">
        <v>172</v>
      </c>
      <c r="N1340" s="15"/>
    </row>
    <row r="1341" spans="1:14" ht="37.5" customHeight="1" x14ac:dyDescent="0.15">
      <c r="A1341">
        <v>5</v>
      </c>
      <c r="B1341" s="10" t="s">
        <v>3888</v>
      </c>
      <c r="C1341" s="11" t="s">
        <v>1248</v>
      </c>
      <c r="D1341" s="16" t="str">
        <f>MID(B1341,1,1)</f>
        <v>家</v>
      </c>
      <c r="E1341" s="17" t="str">
        <f>MID(B1341,2,1)</f>
        <v>で</v>
      </c>
      <c r="F1341" s="17" t="str">
        <f>MID(B1341,3,1)</f>
        <v>の</v>
      </c>
      <c r="G1341" s="17" t="str">
        <f>MID(B1341,4,1)</f>
        <v>ん</v>
      </c>
      <c r="H1341" s="17" t="str">
        <f>MID(B1341,5,1)</f>
        <v>び</v>
      </c>
      <c r="I1341" s="17" t="str">
        <f>MID(B1341,6,1)</f>
        <v>り</v>
      </c>
      <c r="J1341" s="17" t="str">
        <f>MID(B1341,7,1)</f>
        <v>過</v>
      </c>
      <c r="K1341" s="17" t="str">
        <f>MID(B1341,8,1)</f>
        <v>ご</v>
      </c>
      <c r="L1341" s="17" t="str">
        <f>MID(B1341,9,1)</f>
        <v>す</v>
      </c>
      <c r="M1341" s="17" t="str">
        <f>MID(B1341,10,1)</f>
        <v/>
      </c>
      <c r="N1341" s="18" t="str">
        <f>MID(B1341,11,1)</f>
        <v/>
      </c>
    </row>
    <row r="1342" spans="1:14" ht="37.5" customHeight="1" x14ac:dyDescent="0.15">
      <c r="A1342">
        <v>5</v>
      </c>
      <c r="B1342" s="10"/>
      <c r="C1342" s="12" t="s">
        <v>3295</v>
      </c>
      <c r="D1342" s="13" t="s">
        <v>1745</v>
      </c>
      <c r="E1342" s="14"/>
      <c r="F1342" s="14"/>
      <c r="G1342" s="14"/>
      <c r="H1342" s="14"/>
      <c r="I1342" s="14"/>
      <c r="J1342" s="14" t="s">
        <v>858</v>
      </c>
      <c r="K1342" s="14"/>
      <c r="L1342" s="14"/>
      <c r="M1342" s="14"/>
      <c r="N1342" s="15"/>
    </row>
    <row r="1343" spans="1:14" ht="37.5" customHeight="1" x14ac:dyDescent="0.15">
      <c r="A1343">
        <v>4</v>
      </c>
      <c r="B1343" s="10" t="s">
        <v>5598</v>
      </c>
      <c r="C1343" s="11" t="s">
        <v>1249</v>
      </c>
      <c r="D1343" s="16" t="str">
        <f>MID(B1343,1,1)</f>
        <v>年</v>
      </c>
      <c r="E1343" s="17" t="str">
        <f>MID(B1343,2,1)</f>
        <v>賀</v>
      </c>
      <c r="F1343" s="17" t="str">
        <f>MID(B1343,3,1)</f>
        <v>じ</v>
      </c>
      <c r="G1343" s="17" t="str">
        <f>MID(B1343,4,1)</f>
        <v>ょ</v>
      </c>
      <c r="H1343" s="17" t="str">
        <f>MID(B1343,5,1)</f>
        <v>う</v>
      </c>
      <c r="I1343" s="17" t="str">
        <f>MID(B1343,6,1)</f>
        <v>を</v>
      </c>
      <c r="J1343" s="17" t="str">
        <f>MID(B1343,7,1)</f>
        <v>書</v>
      </c>
      <c r="K1343" s="17" t="str">
        <f>MID(B1343,8,1)</f>
        <v>く</v>
      </c>
      <c r="L1343" s="17" t="str">
        <f>MID(B1343,9,1)</f>
        <v/>
      </c>
      <c r="M1343" s="17" t="str">
        <f>MID(B1343,10,1)</f>
        <v/>
      </c>
      <c r="N1343" s="18" t="str">
        <f>MID(B1343,11,1)</f>
        <v/>
      </c>
    </row>
    <row r="1344" spans="1:14" ht="37.5" customHeight="1" x14ac:dyDescent="0.15">
      <c r="A1344">
        <v>4</v>
      </c>
      <c r="B1344" s="10"/>
      <c r="C1344" s="12" t="s">
        <v>3296</v>
      </c>
      <c r="D1344" s="13" t="s">
        <v>5599</v>
      </c>
      <c r="E1344" s="14" t="s">
        <v>5600</v>
      </c>
      <c r="F1344" s="14"/>
      <c r="G1344" s="14"/>
      <c r="H1344" s="14"/>
      <c r="I1344" s="14"/>
      <c r="J1344" s="14" t="s">
        <v>168</v>
      </c>
      <c r="K1344" s="14"/>
      <c r="L1344" s="14"/>
      <c r="M1344" s="14"/>
      <c r="N1344" s="15"/>
    </row>
    <row r="1345" spans="1:14" ht="37.5" customHeight="1" x14ac:dyDescent="0.15">
      <c r="A1345">
        <v>5</v>
      </c>
      <c r="B1345" s="10" t="s">
        <v>4750</v>
      </c>
      <c r="C1345" s="11" t="s">
        <v>1250</v>
      </c>
      <c r="D1345" s="16" t="str">
        <f>MID(B1345,1,1)</f>
        <v>う</v>
      </c>
      <c r="E1345" s="17" t="str">
        <f>MID(B1345,2,1)</f>
        <v>っ</v>
      </c>
      <c r="F1345" s="17" t="str">
        <f>MID(B1345,3,1)</f>
        <v>と</v>
      </c>
      <c r="G1345" s="17" t="str">
        <f>MID(B1345,4,1)</f>
        <v>り</v>
      </c>
      <c r="H1345" s="17" t="str">
        <f>MID(B1345,5,1)</f>
        <v>す</v>
      </c>
      <c r="I1345" s="17" t="str">
        <f>MID(B1345,6,1)</f>
        <v>る</v>
      </c>
      <c r="J1345" s="17" t="str">
        <f>MID(B1345,7,1)</f>
        <v>快</v>
      </c>
      <c r="K1345" s="17" t="str">
        <f>MID(B1345,8,1)</f>
        <v>い</v>
      </c>
      <c r="L1345" s="17" t="str">
        <f>MID(B1345,9,1)</f>
        <v>音</v>
      </c>
      <c r="M1345" s="17" t="str">
        <f>MID(B1345,10,1)</f>
        <v>色</v>
      </c>
      <c r="N1345" s="18" t="str">
        <f>MID(B1345,11,1)</f>
        <v/>
      </c>
    </row>
    <row r="1346" spans="1:14" ht="37.5" customHeight="1" x14ac:dyDescent="0.15">
      <c r="A1346">
        <v>5</v>
      </c>
      <c r="B1346" s="10"/>
      <c r="C1346" s="12" t="s">
        <v>3297</v>
      </c>
      <c r="D1346" s="13"/>
      <c r="E1346" s="14"/>
      <c r="F1346" s="14"/>
      <c r="G1346" s="14"/>
      <c r="H1346" s="14"/>
      <c r="I1346" s="14"/>
      <c r="J1346" s="14" t="s">
        <v>4125</v>
      </c>
      <c r="K1346" s="14"/>
      <c r="L1346" s="14" t="s">
        <v>4126</v>
      </c>
      <c r="M1346" s="14" t="s">
        <v>3856</v>
      </c>
      <c r="N1346" s="15"/>
    </row>
    <row r="1347" spans="1:14" ht="37.5" customHeight="1" x14ac:dyDescent="0.15">
      <c r="A1347">
        <v>5</v>
      </c>
      <c r="B1347" s="10" t="s">
        <v>3889</v>
      </c>
      <c r="C1347" s="11" t="s">
        <v>1251</v>
      </c>
      <c r="D1347" s="16" t="str">
        <f>MID(B1347,1,1)</f>
        <v>な</v>
      </c>
      <c r="E1347" s="17" t="str">
        <f>MID(B1347,2,1)</f>
        <v>ん</v>
      </c>
      <c r="F1347" s="17" t="str">
        <f>MID(B1347,3,1)</f>
        <v>問</v>
      </c>
      <c r="G1347" s="17" t="str">
        <f>MID(B1347,4,1)</f>
        <v>を</v>
      </c>
      <c r="H1347" s="17" t="str">
        <f>MID(B1347,5,1)</f>
        <v>解</v>
      </c>
      <c r="I1347" s="17" t="str">
        <f>MID(B1347,6,1)</f>
        <v>決</v>
      </c>
      <c r="J1347" s="17" t="str">
        <f>MID(B1347,7,1)</f>
        <v>す</v>
      </c>
      <c r="K1347" s="17" t="str">
        <f>MID(B1347,8,1)</f>
        <v>る</v>
      </c>
      <c r="L1347" s="17" t="str">
        <f>MID(B1347,9,1)</f>
        <v/>
      </c>
      <c r="M1347" s="17" t="str">
        <f>MID(B1347,10,1)</f>
        <v/>
      </c>
      <c r="N1347" s="18" t="str">
        <f>MID(B1347,11,1)</f>
        <v/>
      </c>
    </row>
    <row r="1348" spans="1:14" ht="37.5" customHeight="1" x14ac:dyDescent="0.15">
      <c r="A1348">
        <v>5</v>
      </c>
      <c r="B1348" s="10"/>
      <c r="C1348" s="12" t="s">
        <v>3298</v>
      </c>
      <c r="D1348" s="13"/>
      <c r="E1348" s="14"/>
      <c r="F1348" s="14" t="s">
        <v>4133</v>
      </c>
      <c r="G1348" s="14"/>
      <c r="H1348" s="14" t="s">
        <v>517</v>
      </c>
      <c r="I1348" s="14" t="s">
        <v>3845</v>
      </c>
      <c r="J1348" s="14"/>
      <c r="K1348" s="14"/>
      <c r="L1348" s="14"/>
      <c r="M1348" s="14"/>
      <c r="N1348" s="15"/>
    </row>
    <row r="1349" spans="1:14" ht="37.5" customHeight="1" x14ac:dyDescent="0.15">
      <c r="A1349">
        <v>5</v>
      </c>
      <c r="B1349" s="10" t="s">
        <v>3668</v>
      </c>
      <c r="C1349" s="11" t="s">
        <v>1252</v>
      </c>
      <c r="D1349" s="16" t="str">
        <f>MID(B1349,1,1)</f>
        <v>不</v>
      </c>
      <c r="E1349" s="17" t="str">
        <f>MID(B1349,2,1)</f>
        <v>格</v>
      </c>
      <c r="F1349" s="17" t="str">
        <f>MID(B1349,3,1)</f>
        <v>好</v>
      </c>
      <c r="G1349" s="17" t="str">
        <f>MID(B1349,4,1)</f>
        <v>な</v>
      </c>
      <c r="H1349" s="17" t="str">
        <f>MID(B1349,5,1)</f>
        <v>折</v>
      </c>
      <c r="I1349" s="17" t="str">
        <f>MID(B1349,6,1)</f>
        <v>り</v>
      </c>
      <c r="J1349" s="17" t="str">
        <f>MID(B1349,7,1)</f>
        <v>紙</v>
      </c>
      <c r="K1349" s="17" t="str">
        <f>MID(B1349,8,1)</f>
        <v>の</v>
      </c>
      <c r="L1349" s="17" t="str">
        <f>MID(B1349,9,1)</f>
        <v>馬</v>
      </c>
      <c r="M1349" s="17" t="str">
        <f>MID(B1349,10,1)</f>
        <v/>
      </c>
      <c r="N1349" s="18" t="str">
        <f>MID(B1349,11,1)</f>
        <v/>
      </c>
    </row>
    <row r="1350" spans="1:14" ht="37.5" customHeight="1" x14ac:dyDescent="0.15">
      <c r="A1350">
        <v>5</v>
      </c>
      <c r="B1350" s="10"/>
      <c r="C1350" s="12" t="s">
        <v>3299</v>
      </c>
      <c r="D1350" s="13" t="s">
        <v>672</v>
      </c>
      <c r="E1350" s="14" t="s">
        <v>3834</v>
      </c>
      <c r="F1350" s="14" t="s">
        <v>172</v>
      </c>
      <c r="G1350" s="14"/>
      <c r="H1350" s="14" t="s">
        <v>171</v>
      </c>
      <c r="I1350" s="14"/>
      <c r="J1350" s="14" t="s">
        <v>3846</v>
      </c>
      <c r="K1350" s="14"/>
      <c r="L1350" s="14" t="s">
        <v>711</v>
      </c>
      <c r="M1350" s="14"/>
      <c r="N1350" s="15"/>
    </row>
    <row r="1351" spans="1:14" ht="37.5" customHeight="1" x14ac:dyDescent="0.15">
      <c r="A1351">
        <v>5</v>
      </c>
      <c r="B1351" s="10" t="s">
        <v>4751</v>
      </c>
      <c r="C1351" s="11" t="s">
        <v>1253</v>
      </c>
      <c r="D1351" s="16" t="str">
        <f>MID(B1351,1,1)</f>
        <v>遠</v>
      </c>
      <c r="E1351" s="17" t="str">
        <f>MID(B1351,2,1)</f>
        <v>足</v>
      </c>
      <c r="F1351" s="17" t="str">
        <f>MID(B1351,3,1)</f>
        <v>の</v>
      </c>
      <c r="G1351" s="17" t="str">
        <f>MID(B1351,4,1)</f>
        <v>持</v>
      </c>
      <c r="H1351" s="17" t="str">
        <f>MID(B1351,5,1)</f>
        <v>ち</v>
      </c>
      <c r="I1351" s="17" t="str">
        <f>MID(B1351,6,1)</f>
        <v>物</v>
      </c>
      <c r="J1351" s="17" t="str">
        <f>MID(B1351,7,1)</f>
        <v>を</v>
      </c>
      <c r="K1351" s="17" t="str">
        <f>MID(B1351,8,1)</f>
        <v>確</v>
      </c>
      <c r="L1351" s="17" t="str">
        <f>MID(B1351,9,1)</f>
        <v>か</v>
      </c>
      <c r="M1351" s="17" t="str">
        <f>MID(B1351,10,1)</f>
        <v>め</v>
      </c>
      <c r="N1351" s="18" t="str">
        <f>MID(B1351,11,1)</f>
        <v>る</v>
      </c>
    </row>
    <row r="1352" spans="1:14" ht="37.5" customHeight="1" x14ac:dyDescent="0.15">
      <c r="A1352">
        <v>5</v>
      </c>
      <c r="B1352" s="10"/>
      <c r="C1352" s="12" t="s">
        <v>3300</v>
      </c>
      <c r="D1352" s="13" t="s">
        <v>111</v>
      </c>
      <c r="E1352" s="14" t="s">
        <v>3857</v>
      </c>
      <c r="F1352" s="14"/>
      <c r="G1352" s="14" t="s">
        <v>4140</v>
      </c>
      <c r="H1352" s="14"/>
      <c r="I1352" s="14" t="s">
        <v>4141</v>
      </c>
      <c r="J1352" s="14"/>
      <c r="K1352" s="14" t="s">
        <v>4142</v>
      </c>
      <c r="L1352" s="14"/>
      <c r="M1352" s="14"/>
      <c r="N1352" s="15"/>
    </row>
    <row r="1353" spans="1:14" ht="37.5" customHeight="1" x14ac:dyDescent="0.15">
      <c r="A1353">
        <v>5</v>
      </c>
      <c r="B1353" s="10" t="s">
        <v>3890</v>
      </c>
      <c r="C1353" s="11" t="s">
        <v>1254</v>
      </c>
      <c r="D1353" s="16" t="str">
        <f>MID(B1353,1,1)</f>
        <v>商</v>
      </c>
      <c r="E1353" s="17" t="str">
        <f>MID(B1353,2,1)</f>
        <v>品</v>
      </c>
      <c r="F1353" s="17" t="str">
        <f>MID(B1353,3,1)</f>
        <v>に</v>
      </c>
      <c r="G1353" s="17" t="str">
        <f>MID(B1353,4,1)</f>
        <v>高</v>
      </c>
      <c r="H1353" s="17" t="str">
        <f>MID(B1353,5,1)</f>
        <v>い</v>
      </c>
      <c r="I1353" s="17" t="str">
        <f>MID(B1353,6,1)</f>
        <v>金</v>
      </c>
      <c r="J1353" s="17" t="str">
        <f>MID(B1353,7,1)</f>
        <v>額</v>
      </c>
      <c r="K1353" s="17" t="str">
        <f>MID(B1353,8,1)</f>
        <v>を</v>
      </c>
      <c r="L1353" s="17" t="str">
        <f>MID(B1353,9,1)</f>
        <v>つ</v>
      </c>
      <c r="M1353" s="17" t="str">
        <f>MID(B1353,10,1)</f>
        <v>け</v>
      </c>
      <c r="N1353" s="18" t="str">
        <f>MID(B1353,11,1)</f>
        <v>る</v>
      </c>
    </row>
    <row r="1354" spans="1:14" ht="37.5" customHeight="1" x14ac:dyDescent="0.15">
      <c r="A1354">
        <v>5</v>
      </c>
      <c r="B1354" s="10"/>
      <c r="C1354" s="12" t="s">
        <v>3301</v>
      </c>
      <c r="D1354" s="13" t="s">
        <v>3848</v>
      </c>
      <c r="E1354" s="14" t="s">
        <v>4151</v>
      </c>
      <c r="F1354" s="14"/>
      <c r="G1354" s="14" t="s">
        <v>3987</v>
      </c>
      <c r="H1354" s="14"/>
      <c r="I1354" s="14" t="s">
        <v>3850</v>
      </c>
      <c r="J1354" s="14" t="s">
        <v>1757</v>
      </c>
      <c r="K1354" s="14"/>
      <c r="L1354" s="14"/>
      <c r="M1354" s="14"/>
      <c r="N1354" s="15"/>
    </row>
    <row r="1355" spans="1:14" ht="37.5" customHeight="1" x14ac:dyDescent="0.15">
      <c r="A1355">
        <v>5</v>
      </c>
      <c r="B1355" s="10" t="s">
        <v>3674</v>
      </c>
      <c r="C1355" s="11" t="s">
        <v>1255</v>
      </c>
      <c r="D1355" s="16" t="str">
        <f>MID(B1355,1,1)</f>
        <v>週</v>
      </c>
      <c r="E1355" s="17" t="str">
        <f>MID(B1355,2,1)</f>
        <v>刊</v>
      </c>
      <c r="F1355" s="17" t="str">
        <f>MID(B1355,3,1)</f>
        <v>誌</v>
      </c>
      <c r="G1355" s="17" t="str">
        <f>MID(B1355,4,1)</f>
        <v>を</v>
      </c>
      <c r="H1355" s="17" t="str">
        <f>MID(B1355,5,1)</f>
        <v>毎</v>
      </c>
      <c r="I1355" s="17" t="str">
        <f>MID(B1355,6,1)</f>
        <v>週</v>
      </c>
      <c r="J1355" s="17" t="str">
        <f>MID(B1355,7,1)</f>
        <v>発</v>
      </c>
      <c r="K1355" s="17" t="str">
        <f>MID(B1355,8,1)</f>
        <v>行</v>
      </c>
      <c r="L1355" s="17" t="str">
        <f>MID(B1355,9,1)</f>
        <v>す</v>
      </c>
      <c r="M1355" s="17" t="str">
        <f>MID(B1355,10,1)</f>
        <v>る</v>
      </c>
      <c r="N1355" s="18" t="str">
        <f>MID(B1355,11,1)</f>
        <v/>
      </c>
    </row>
    <row r="1356" spans="1:14" ht="37.5" customHeight="1" x14ac:dyDescent="0.15">
      <c r="A1356">
        <v>5</v>
      </c>
      <c r="B1356" s="10"/>
      <c r="C1356" s="12" t="s">
        <v>3302</v>
      </c>
      <c r="D1356" s="13" t="s">
        <v>1778</v>
      </c>
      <c r="E1356" s="14" t="s">
        <v>550</v>
      </c>
      <c r="F1356" s="14" t="s">
        <v>603</v>
      </c>
      <c r="G1356" s="14"/>
      <c r="H1356" s="14" t="s">
        <v>109</v>
      </c>
      <c r="I1356" s="14" t="s">
        <v>1778</v>
      </c>
      <c r="J1356" s="14" t="s">
        <v>3675</v>
      </c>
      <c r="K1356" s="14" t="s">
        <v>172</v>
      </c>
      <c r="L1356" s="14"/>
      <c r="M1356" s="14"/>
      <c r="N1356" s="15"/>
    </row>
    <row r="1357" spans="1:14" ht="37.5" customHeight="1" x14ac:dyDescent="0.15">
      <c r="A1357">
        <v>5</v>
      </c>
      <c r="B1357" s="10" t="s">
        <v>3891</v>
      </c>
      <c r="C1357" s="11" t="s">
        <v>1256</v>
      </c>
      <c r="D1357" s="16" t="str">
        <f>MID(B1357,1,1)</f>
        <v>新</v>
      </c>
      <c r="E1357" s="17" t="str">
        <f>MID(B1357,2,1)</f>
        <v>幹</v>
      </c>
      <c r="F1357" s="17" t="str">
        <f>MID(B1357,3,1)</f>
        <v>線</v>
      </c>
      <c r="G1357" s="17" t="str">
        <f>MID(B1357,4,1)</f>
        <v>で</v>
      </c>
      <c r="H1357" s="17" t="str">
        <f>MID(B1357,5,1)</f>
        <v>東</v>
      </c>
      <c r="I1357" s="17" t="str">
        <f>MID(B1357,6,1)</f>
        <v>京</v>
      </c>
      <c r="J1357" s="17" t="str">
        <f>MID(B1357,7,1)</f>
        <v>に</v>
      </c>
      <c r="K1357" s="17" t="str">
        <f>MID(B1357,8,1)</f>
        <v>行</v>
      </c>
      <c r="L1357" s="17" t="str">
        <f>MID(B1357,9,1)</f>
        <v>く</v>
      </c>
      <c r="M1357" s="17" t="str">
        <f>MID(B1357,10,1)</f>
        <v/>
      </c>
      <c r="N1357" s="18" t="str">
        <f>MID(B1357,11,1)</f>
        <v/>
      </c>
    </row>
    <row r="1358" spans="1:14" ht="37.5" customHeight="1" x14ac:dyDescent="0.15">
      <c r="A1358">
        <v>5</v>
      </c>
      <c r="B1358" s="10"/>
      <c r="C1358" s="12" t="s">
        <v>3303</v>
      </c>
      <c r="D1358" s="13" t="s">
        <v>900</v>
      </c>
      <c r="E1358" s="14" t="s">
        <v>3838</v>
      </c>
      <c r="F1358" s="14" t="s">
        <v>4021</v>
      </c>
      <c r="G1358" s="14"/>
      <c r="H1358" s="14" t="s">
        <v>4159</v>
      </c>
      <c r="I1358" s="14" t="s">
        <v>4083</v>
      </c>
      <c r="J1358" s="14"/>
      <c r="K1358" s="14" t="s">
        <v>283</v>
      </c>
      <c r="L1358" s="14"/>
      <c r="M1358" s="14"/>
      <c r="N1358" s="15"/>
    </row>
    <row r="1359" spans="1:14" ht="37.5" customHeight="1" x14ac:dyDescent="0.15">
      <c r="A1359">
        <v>5</v>
      </c>
      <c r="B1359" s="10" t="s">
        <v>3892</v>
      </c>
      <c r="C1359" s="11" t="s">
        <v>1257</v>
      </c>
      <c r="D1359" s="16" t="str">
        <f>MID(B1359,1,1)</f>
        <v>慣</v>
      </c>
      <c r="E1359" s="17" t="str">
        <f>MID(B1359,2,1)</f>
        <v>れ</v>
      </c>
      <c r="F1359" s="17" t="str">
        <f>MID(B1359,3,1)</f>
        <v>た</v>
      </c>
      <c r="G1359" s="17" t="str">
        <f>MID(B1359,4,1)</f>
        <v>手</v>
      </c>
      <c r="H1359" s="17" t="str">
        <f>MID(B1359,5,1)</f>
        <v>つ</v>
      </c>
      <c r="I1359" s="17" t="str">
        <f>MID(B1359,6,1)</f>
        <v>き</v>
      </c>
      <c r="J1359" s="17" t="str">
        <f>MID(B1359,7,1)</f>
        <v>で</v>
      </c>
      <c r="K1359" s="17" t="str">
        <f>MID(B1359,8,1)</f>
        <v>紙</v>
      </c>
      <c r="L1359" s="17" t="str">
        <f>MID(B1359,9,1)</f>
        <v>を</v>
      </c>
      <c r="M1359" s="17" t="str">
        <f>MID(B1359,10,1)</f>
        <v>折</v>
      </c>
      <c r="N1359" s="18" t="str">
        <f>MID(B1359,11,1)</f>
        <v>る</v>
      </c>
    </row>
    <row r="1360" spans="1:14" ht="37.5" customHeight="1" x14ac:dyDescent="0.15">
      <c r="A1360">
        <v>5</v>
      </c>
      <c r="B1360" s="10"/>
      <c r="C1360" s="12" t="s">
        <v>3304</v>
      </c>
      <c r="D1360" s="13" t="s">
        <v>588</v>
      </c>
      <c r="E1360" s="14"/>
      <c r="F1360" s="14"/>
      <c r="G1360" s="14" t="s">
        <v>4015</v>
      </c>
      <c r="H1360" s="14"/>
      <c r="I1360" s="14"/>
      <c r="J1360" s="14"/>
      <c r="K1360" s="14" t="s">
        <v>4164</v>
      </c>
      <c r="L1360" s="14"/>
      <c r="M1360" s="14" t="s">
        <v>4024</v>
      </c>
      <c r="N1360" s="15"/>
    </row>
    <row r="1361" spans="1:14" ht="37.5" customHeight="1" x14ac:dyDescent="0.15">
      <c r="A1361">
        <v>5</v>
      </c>
      <c r="B1361" s="10" t="s">
        <v>3893</v>
      </c>
      <c r="C1361" s="11" t="s">
        <v>1258</v>
      </c>
      <c r="D1361" s="16" t="str">
        <f>MID(B1361,1,1)</f>
        <v>眼</v>
      </c>
      <c r="E1361" s="17" t="str">
        <f>MID(B1361,2,1)</f>
        <v>科</v>
      </c>
      <c r="F1361" s="17" t="str">
        <f>MID(B1361,3,1)</f>
        <v>で</v>
      </c>
      <c r="G1361" s="17" t="str">
        <f>MID(B1361,4,1)</f>
        <v>目</v>
      </c>
      <c r="H1361" s="17" t="str">
        <f>MID(B1361,5,1)</f>
        <v>を</v>
      </c>
      <c r="I1361" s="17" t="str">
        <f>MID(B1361,6,1)</f>
        <v>み</v>
      </c>
      <c r="J1361" s="17" t="str">
        <f>MID(B1361,7,1)</f>
        <v>て</v>
      </c>
      <c r="K1361" s="17" t="str">
        <f>MID(B1361,8,1)</f>
        <v>も</v>
      </c>
      <c r="L1361" s="17" t="str">
        <f>MID(B1361,9,1)</f>
        <v>ら</v>
      </c>
      <c r="M1361" s="17" t="str">
        <f>MID(B1361,10,1)</f>
        <v>う</v>
      </c>
      <c r="N1361" s="18" t="str">
        <f>MID(B1361,11,1)</f>
        <v/>
      </c>
    </row>
    <row r="1362" spans="1:14" ht="37.5" customHeight="1" x14ac:dyDescent="0.15">
      <c r="A1362">
        <v>5</v>
      </c>
      <c r="B1362" s="10"/>
      <c r="C1362" s="12" t="s">
        <v>3305</v>
      </c>
      <c r="D1362" s="13" t="s">
        <v>544</v>
      </c>
      <c r="E1362" s="14" t="s">
        <v>168</v>
      </c>
      <c r="F1362" s="14"/>
      <c r="G1362" s="14" t="s">
        <v>4168</v>
      </c>
      <c r="H1362" s="14"/>
      <c r="I1362" s="14"/>
      <c r="J1362" s="14"/>
      <c r="K1362" s="14"/>
      <c r="L1362" s="14"/>
      <c r="M1362" s="14"/>
      <c r="N1362" s="15"/>
    </row>
    <row r="1363" spans="1:14" ht="37.5" customHeight="1" x14ac:dyDescent="0.15">
      <c r="A1363">
        <v>5</v>
      </c>
      <c r="B1363" s="10" t="s">
        <v>4752</v>
      </c>
      <c r="C1363" s="11" t="s">
        <v>1259</v>
      </c>
      <c r="D1363" s="16" t="str">
        <f>MID(B1363,1,1)</f>
        <v>基</v>
      </c>
      <c r="E1363" s="17" t="str">
        <f>MID(B1363,2,1)</f>
        <v>そ</v>
      </c>
      <c r="F1363" s="17" t="str">
        <f>MID(B1363,3,1)</f>
        <v>を</v>
      </c>
      <c r="G1363" s="17" t="str">
        <f>MID(B1363,4,1)</f>
        <v>学</v>
      </c>
      <c r="H1363" s="17" t="str">
        <f>MID(B1363,5,1)</f>
        <v>ん</v>
      </c>
      <c r="I1363" s="17" t="str">
        <f>MID(B1363,6,1)</f>
        <v>で</v>
      </c>
      <c r="J1363" s="17" t="str">
        <f>MID(B1363,7,1)</f>
        <v>お</v>
      </c>
      <c r="K1363" s="17" t="str">
        <f>MID(B1363,8,1)</f>
        <v>う</v>
      </c>
      <c r="L1363" s="17" t="str">
        <f>MID(B1363,9,1)</f>
        <v>用</v>
      </c>
      <c r="M1363" s="17" t="str">
        <f>MID(B1363,10,1)</f>
        <v>す</v>
      </c>
      <c r="N1363" s="18" t="str">
        <f>MID(B1363,11,1)</f>
        <v>る</v>
      </c>
    </row>
    <row r="1364" spans="1:14" ht="37.5" customHeight="1" x14ac:dyDescent="0.15">
      <c r="A1364">
        <v>5</v>
      </c>
      <c r="B1364" s="10"/>
      <c r="C1364" s="12" t="s">
        <v>3306</v>
      </c>
      <c r="D1364" s="13" t="s">
        <v>101</v>
      </c>
      <c r="E1364" s="14"/>
      <c r="F1364" s="14"/>
      <c r="G1364" s="14" t="s">
        <v>4174</v>
      </c>
      <c r="H1364" s="14"/>
      <c r="I1364" s="14"/>
      <c r="J1364" s="14"/>
      <c r="K1364" s="14"/>
      <c r="L1364" s="14" t="s">
        <v>4173</v>
      </c>
      <c r="M1364" s="14"/>
      <c r="N1364" s="15"/>
    </row>
    <row r="1365" spans="1:14" ht="37.5" customHeight="1" x14ac:dyDescent="0.15">
      <c r="A1365">
        <v>5</v>
      </c>
      <c r="B1365" s="10" t="s">
        <v>4753</v>
      </c>
      <c r="C1365" s="11" t="s">
        <v>1260</v>
      </c>
      <c r="D1365" s="16" t="str">
        <f>MID(B1365,1,1)</f>
        <v>寄</v>
      </c>
      <c r="E1365" s="17" t="str">
        <f>MID(B1365,2,1)</f>
        <v>り</v>
      </c>
      <c r="F1365" s="17" t="str">
        <f>MID(B1365,3,1)</f>
        <v>道</v>
      </c>
      <c r="G1365" s="17" t="str">
        <f>MID(B1365,4,1)</f>
        <v>を</v>
      </c>
      <c r="H1365" s="17" t="str">
        <f>MID(B1365,5,1)</f>
        <v>し</v>
      </c>
      <c r="I1365" s="17" t="str">
        <f>MID(B1365,6,1)</f>
        <v>て</v>
      </c>
      <c r="J1365" s="17" t="str">
        <f>MID(B1365,7,1)</f>
        <v>帰</v>
      </c>
      <c r="K1365" s="17" t="str">
        <f>MID(B1365,8,1)</f>
        <v>る</v>
      </c>
      <c r="L1365" s="17" t="str">
        <f>MID(B1365,9,1)</f>
        <v/>
      </c>
      <c r="M1365" s="17" t="str">
        <f>MID(B1365,10,1)</f>
        <v/>
      </c>
      <c r="N1365" s="18" t="str">
        <f>MID(B1365,11,1)</f>
        <v/>
      </c>
    </row>
    <row r="1366" spans="1:14" ht="37.5" customHeight="1" x14ac:dyDescent="0.15">
      <c r="A1366">
        <v>5</v>
      </c>
      <c r="B1366" s="10"/>
      <c r="C1366" s="12" t="s">
        <v>3307</v>
      </c>
      <c r="D1366" s="13" t="s">
        <v>252</v>
      </c>
      <c r="E1366" s="14"/>
      <c r="F1366" s="14" t="s">
        <v>250</v>
      </c>
      <c r="G1366" s="14"/>
      <c r="H1366" s="14"/>
      <c r="I1366" s="14"/>
      <c r="J1366" s="14" t="s">
        <v>4178</v>
      </c>
      <c r="K1366" s="14"/>
      <c r="L1366" s="14"/>
      <c r="M1366" s="14"/>
      <c r="N1366" s="15"/>
    </row>
    <row r="1367" spans="1:14" ht="37.5" customHeight="1" x14ac:dyDescent="0.15">
      <c r="A1367">
        <v>5</v>
      </c>
      <c r="B1367" s="10" t="s">
        <v>3894</v>
      </c>
      <c r="C1367" s="11" t="s">
        <v>1261</v>
      </c>
      <c r="D1367" s="16" t="str">
        <f>MID(B1367,1,1)</f>
        <v>三</v>
      </c>
      <c r="E1367" s="17" t="str">
        <f>MID(B1367,2,1)</f>
        <v>角</v>
      </c>
      <c r="F1367" s="17" t="str">
        <f>MID(B1367,3,1)</f>
        <v>定</v>
      </c>
      <c r="G1367" s="17" t="str">
        <f>MID(B1367,4,1)</f>
        <v>規</v>
      </c>
      <c r="H1367" s="17" t="str">
        <f>MID(B1367,5,1)</f>
        <v>で</v>
      </c>
      <c r="I1367" s="17" t="str">
        <f>MID(B1367,6,1)</f>
        <v>線</v>
      </c>
      <c r="J1367" s="17" t="str">
        <f>MID(B1367,7,1)</f>
        <v>を</v>
      </c>
      <c r="K1367" s="17" t="str">
        <f>MID(B1367,8,1)</f>
        <v>引</v>
      </c>
      <c r="L1367" s="17" t="str">
        <f>MID(B1367,9,1)</f>
        <v>く</v>
      </c>
      <c r="M1367" s="17" t="str">
        <f>MID(B1367,10,1)</f>
        <v/>
      </c>
      <c r="N1367" s="18" t="str">
        <f>MID(B1367,11,1)</f>
        <v/>
      </c>
    </row>
    <row r="1368" spans="1:14" ht="37.5" customHeight="1" x14ac:dyDescent="0.15">
      <c r="A1368">
        <v>5</v>
      </c>
      <c r="B1368" s="10"/>
      <c r="C1368" s="12" t="s">
        <v>3308</v>
      </c>
      <c r="D1368" s="13" t="s">
        <v>696</v>
      </c>
      <c r="E1368" s="14" t="s">
        <v>1649</v>
      </c>
      <c r="F1368" s="14" t="s">
        <v>4040</v>
      </c>
      <c r="G1368" s="14" t="s">
        <v>586</v>
      </c>
      <c r="H1368" s="14"/>
      <c r="I1368" s="14" t="s">
        <v>110</v>
      </c>
      <c r="J1368" s="14"/>
      <c r="K1368" s="14" t="s">
        <v>3866</v>
      </c>
      <c r="L1368" s="14"/>
      <c r="M1368" s="14"/>
      <c r="N1368" s="15"/>
    </row>
    <row r="1369" spans="1:14" ht="37.5" customHeight="1" x14ac:dyDescent="0.15">
      <c r="A1369">
        <v>5</v>
      </c>
      <c r="B1369" s="10" t="s">
        <v>4754</v>
      </c>
      <c r="C1369" s="11" t="s">
        <v>1262</v>
      </c>
      <c r="D1369" s="16" t="str">
        <f>MID(B1369,1,1)</f>
        <v>球</v>
      </c>
      <c r="E1369" s="17" t="str">
        <f>MID(B1369,2,1)</f>
        <v>技</v>
      </c>
      <c r="F1369" s="17" t="str">
        <f>MID(B1369,3,1)</f>
        <v>大</v>
      </c>
      <c r="G1369" s="17" t="str">
        <f>MID(B1369,4,1)</f>
        <v>会</v>
      </c>
      <c r="H1369" s="17" t="str">
        <f>MID(B1369,5,1)</f>
        <v>で</v>
      </c>
      <c r="I1369" s="17" t="str">
        <f>MID(B1369,6,1)</f>
        <v>野</v>
      </c>
      <c r="J1369" s="17" t="str">
        <f>MID(B1369,7,1)</f>
        <v>球</v>
      </c>
      <c r="K1369" s="17" t="str">
        <f>MID(B1369,8,1)</f>
        <v>を</v>
      </c>
      <c r="L1369" s="17" t="str">
        <f>MID(B1369,9,1)</f>
        <v>す</v>
      </c>
      <c r="M1369" s="17" t="str">
        <f>MID(B1369,10,1)</f>
        <v>る</v>
      </c>
      <c r="N1369" s="18" t="str">
        <f>MID(B1369,11,1)</f>
        <v/>
      </c>
    </row>
    <row r="1370" spans="1:14" ht="37.5" customHeight="1" x14ac:dyDescent="0.15">
      <c r="A1370">
        <v>5</v>
      </c>
      <c r="B1370" s="10"/>
      <c r="C1370" s="12" t="s">
        <v>3309</v>
      </c>
      <c r="D1370" s="13" t="s">
        <v>4014</v>
      </c>
      <c r="E1370" s="14" t="s">
        <v>586</v>
      </c>
      <c r="F1370" s="14" t="s">
        <v>167</v>
      </c>
      <c r="G1370" s="14" t="s">
        <v>4019</v>
      </c>
      <c r="H1370" s="14"/>
      <c r="I1370" s="14" t="s">
        <v>318</v>
      </c>
      <c r="J1370" s="14" t="s">
        <v>4014</v>
      </c>
      <c r="K1370" s="14"/>
      <c r="L1370" s="14"/>
      <c r="M1370" s="14"/>
      <c r="N1370" s="15"/>
    </row>
    <row r="1371" spans="1:14" ht="37.5" customHeight="1" x14ac:dyDescent="0.15">
      <c r="A1371">
        <v>5</v>
      </c>
      <c r="B1371" s="10" t="s">
        <v>4755</v>
      </c>
      <c r="C1371" s="11" t="s">
        <v>1263</v>
      </c>
      <c r="D1371" s="16" t="str">
        <f>MID(B1371,1,1)</f>
        <v>悪</v>
      </c>
      <c r="E1371" s="17" t="str">
        <f>MID(B1371,2,1)</f>
        <v>と</v>
      </c>
      <c r="F1371" s="17" t="str">
        <f>MID(B1371,3,1)</f>
        <v>戦</v>
      </c>
      <c r="G1371" s="17" t="str">
        <f>MID(B1371,4,1)</f>
        <v>う</v>
      </c>
      <c r="H1371" s="17" t="str">
        <f>MID(B1371,5,1)</f>
        <v>正</v>
      </c>
      <c r="I1371" s="17" t="str">
        <f>MID(B1371,6,1)</f>
        <v>義</v>
      </c>
      <c r="J1371" s="17" t="str">
        <f>MID(B1371,7,1)</f>
        <v>の</v>
      </c>
      <c r="K1371" s="17" t="str">
        <f>MID(B1371,8,1)</f>
        <v>味</v>
      </c>
      <c r="L1371" s="17" t="str">
        <f>MID(B1371,9,1)</f>
        <v>方</v>
      </c>
      <c r="M1371" s="17" t="str">
        <f>MID(B1371,10,1)</f>
        <v/>
      </c>
      <c r="N1371" s="18" t="str">
        <f>MID(B1371,11,1)</f>
        <v/>
      </c>
    </row>
    <row r="1372" spans="1:14" ht="37.5" customHeight="1" x14ac:dyDescent="0.15">
      <c r="A1372">
        <v>5</v>
      </c>
      <c r="B1372" s="10"/>
      <c r="C1372" s="12" t="s">
        <v>3310</v>
      </c>
      <c r="D1372" s="13" t="s">
        <v>4191</v>
      </c>
      <c r="E1372" s="14"/>
      <c r="F1372" s="14" t="s">
        <v>4192</v>
      </c>
      <c r="G1372" s="14"/>
      <c r="H1372" s="14" t="s">
        <v>3826</v>
      </c>
      <c r="I1372" s="14" t="s">
        <v>4185</v>
      </c>
      <c r="J1372" s="14" t="s">
        <v>117</v>
      </c>
      <c r="K1372" s="14" t="s">
        <v>4134</v>
      </c>
      <c r="L1372" s="14" t="s">
        <v>3995</v>
      </c>
      <c r="M1372" s="14"/>
      <c r="N1372" s="15"/>
    </row>
    <row r="1373" spans="1:14" ht="37.5" customHeight="1" x14ac:dyDescent="0.15">
      <c r="A1373">
        <v>5</v>
      </c>
      <c r="B1373" s="10" t="s">
        <v>3670</v>
      </c>
      <c r="C1373" s="11" t="s">
        <v>1264</v>
      </c>
      <c r="D1373" s="16" t="str">
        <f>MID(B1373,1,1)</f>
        <v>負</v>
      </c>
      <c r="E1373" s="17" t="str">
        <f>MID(B1373,2,1)</f>
        <v>け</v>
      </c>
      <c r="F1373" s="17" t="str">
        <f>MID(B1373,3,1)</f>
        <v>て</v>
      </c>
      <c r="G1373" s="17" t="str">
        <f>MID(B1373,4,1)</f>
        <v>い</v>
      </c>
      <c r="H1373" s="17" t="str">
        <f>MID(B1373,5,1)</f>
        <v>た</v>
      </c>
      <c r="I1373" s="17" t="str">
        <f>MID(B1373,6,1)</f>
        <v>が</v>
      </c>
      <c r="J1373" s="17" t="str">
        <f>MID(B1373,7,1)</f>
        <v>最</v>
      </c>
      <c r="K1373" s="17" t="str">
        <f>MID(B1373,8,1)</f>
        <v>後</v>
      </c>
      <c r="L1373" s="17" t="str">
        <f>MID(B1373,9,1)</f>
        <v>に</v>
      </c>
      <c r="M1373" s="17" t="str">
        <f>MID(B1373,10,1)</f>
        <v>逆</v>
      </c>
      <c r="N1373" s="18" t="str">
        <f>MID(B1373,11,1)</f>
        <v>転</v>
      </c>
    </row>
    <row r="1374" spans="1:14" ht="37.5" customHeight="1" x14ac:dyDescent="0.15">
      <c r="A1374">
        <v>5</v>
      </c>
      <c r="B1374" s="10"/>
      <c r="C1374" s="12" t="s">
        <v>3311</v>
      </c>
      <c r="D1374" s="13" t="s">
        <v>692</v>
      </c>
      <c r="E1374" s="14"/>
      <c r="F1374" s="14"/>
      <c r="G1374" s="14"/>
      <c r="H1374" s="14"/>
      <c r="I1374" s="14"/>
      <c r="J1374" s="14" t="s">
        <v>213</v>
      </c>
      <c r="K1374" s="14" t="s">
        <v>3835</v>
      </c>
      <c r="L1374" s="14"/>
      <c r="M1374" s="14" t="s">
        <v>3671</v>
      </c>
      <c r="N1374" s="15" t="s">
        <v>3672</v>
      </c>
    </row>
    <row r="1375" spans="1:14" ht="37.5" customHeight="1" x14ac:dyDescent="0.15">
      <c r="A1375">
        <v>5</v>
      </c>
      <c r="B1375" s="10" t="s">
        <v>3895</v>
      </c>
      <c r="C1375" s="11" t="s">
        <v>1265</v>
      </c>
      <c r="D1375" s="16" t="str">
        <f>MID(B1375,1,1)</f>
        <v>久</v>
      </c>
      <c r="E1375" s="17" t="str">
        <f>MID(B1375,2,1)</f>
        <v>し</v>
      </c>
      <c r="F1375" s="17" t="str">
        <f>MID(B1375,3,1)</f>
        <v>ぶ</v>
      </c>
      <c r="G1375" s="17" t="str">
        <f>MID(B1375,4,1)</f>
        <v>り</v>
      </c>
      <c r="H1375" s="17" t="str">
        <f>MID(B1375,5,1)</f>
        <v>に</v>
      </c>
      <c r="I1375" s="17" t="str">
        <f>MID(B1375,6,1)</f>
        <v>友</v>
      </c>
      <c r="J1375" s="17" t="str">
        <f>MID(B1375,7,1)</f>
        <v>達</v>
      </c>
      <c r="K1375" s="17" t="str">
        <f>MID(B1375,8,1)</f>
        <v>に</v>
      </c>
      <c r="L1375" s="17" t="str">
        <f>MID(B1375,9,1)</f>
        <v>会</v>
      </c>
      <c r="M1375" s="17" t="str">
        <f>MID(B1375,10,1)</f>
        <v>う</v>
      </c>
      <c r="N1375" s="18" t="str">
        <f>MID(B1375,11,1)</f>
        <v/>
      </c>
    </row>
    <row r="1376" spans="1:14" ht="37.5" customHeight="1" x14ac:dyDescent="0.15">
      <c r="A1376">
        <v>5</v>
      </c>
      <c r="B1376" s="10"/>
      <c r="C1376" s="12" t="s">
        <v>3312</v>
      </c>
      <c r="D1376" s="13" t="s">
        <v>4202</v>
      </c>
      <c r="E1376" s="14"/>
      <c r="F1376" s="14"/>
      <c r="G1376" s="14"/>
      <c r="H1376" s="14"/>
      <c r="I1376" s="14" t="s">
        <v>119</v>
      </c>
      <c r="J1376" s="14" t="s">
        <v>4097</v>
      </c>
      <c r="K1376" s="14"/>
      <c r="L1376" s="14" t="s">
        <v>303</v>
      </c>
      <c r="M1376" s="14"/>
      <c r="N1376" s="15"/>
    </row>
    <row r="1377" spans="1:14" ht="37.5" customHeight="1" x14ac:dyDescent="0.15">
      <c r="A1377">
        <v>5</v>
      </c>
      <c r="B1377" s="10" t="s">
        <v>3896</v>
      </c>
      <c r="C1377" s="11" t="s">
        <v>1266</v>
      </c>
      <c r="D1377" s="16" t="str">
        <f>MID(B1377,1,1)</f>
        <v>旧</v>
      </c>
      <c r="E1377" s="17" t="str">
        <f>MID(B1377,2,1)</f>
        <v>式</v>
      </c>
      <c r="F1377" s="17" t="str">
        <f>MID(B1377,3,1)</f>
        <v>の</v>
      </c>
      <c r="G1377" s="17" t="str">
        <f>MID(B1377,4,1)</f>
        <v>機</v>
      </c>
      <c r="H1377" s="17" t="str">
        <f>MID(B1377,5,1)</f>
        <v>械</v>
      </c>
      <c r="I1377" s="17" t="str">
        <f>MID(B1377,6,1)</f>
        <v>を</v>
      </c>
      <c r="J1377" s="17" t="str">
        <f>MID(B1377,7,1)</f>
        <v>新</v>
      </c>
      <c r="K1377" s="17" t="str">
        <f>MID(B1377,8,1)</f>
        <v>式</v>
      </c>
      <c r="L1377" s="17" t="str">
        <f>MID(B1377,9,1)</f>
        <v>に</v>
      </c>
      <c r="M1377" s="17" t="str">
        <f>MID(B1377,10,1)</f>
        <v>す</v>
      </c>
      <c r="N1377" s="18" t="str">
        <f>MID(B1377,11,1)</f>
        <v>る</v>
      </c>
    </row>
    <row r="1378" spans="1:14" ht="37.5" customHeight="1" x14ac:dyDescent="0.15">
      <c r="A1378">
        <v>5</v>
      </c>
      <c r="B1378" s="10"/>
      <c r="C1378" s="12" t="s">
        <v>3313</v>
      </c>
      <c r="D1378" s="13" t="s">
        <v>4014</v>
      </c>
      <c r="E1378" s="14" t="s">
        <v>4075</v>
      </c>
      <c r="F1378" s="14"/>
      <c r="G1378" s="14" t="s">
        <v>101</v>
      </c>
      <c r="H1378" s="14" t="s">
        <v>517</v>
      </c>
      <c r="I1378" s="14"/>
      <c r="J1378" s="14" t="s">
        <v>900</v>
      </c>
      <c r="K1378" s="14" t="s">
        <v>4075</v>
      </c>
      <c r="L1378" s="14"/>
      <c r="M1378" s="14"/>
      <c r="N1378" s="15"/>
    </row>
    <row r="1379" spans="1:14" ht="37.5" customHeight="1" x14ac:dyDescent="0.15">
      <c r="A1379">
        <v>5</v>
      </c>
      <c r="B1379" s="10" t="s">
        <v>3897</v>
      </c>
      <c r="C1379" s="11" t="s">
        <v>1267</v>
      </c>
      <c r="D1379" s="16" t="str">
        <f>MID(B1379,1,1)</f>
        <v>大</v>
      </c>
      <c r="E1379" s="17" t="str">
        <f>MID(B1379,2,1)</f>
        <v>昔</v>
      </c>
      <c r="F1379" s="17" t="str">
        <f>MID(B1379,3,1)</f>
        <v>の</v>
      </c>
      <c r="G1379" s="17" t="str">
        <f>MID(B1379,4,1)</f>
        <v>住</v>
      </c>
      <c r="H1379" s="17" t="str">
        <f>MID(B1379,5,1)</f>
        <v>居</v>
      </c>
      <c r="I1379" s="17" t="str">
        <f>MID(B1379,6,1)</f>
        <v>の</v>
      </c>
      <c r="J1379" s="17" t="str">
        <f>MID(B1379,7,1)</f>
        <v>あ</v>
      </c>
      <c r="K1379" s="17" t="str">
        <f>MID(B1379,8,1)</f>
        <v>と</v>
      </c>
      <c r="L1379" s="17" t="str">
        <f>MID(B1379,9,1)</f>
        <v/>
      </c>
      <c r="M1379" s="17" t="str">
        <f>MID(B1379,10,1)</f>
        <v/>
      </c>
      <c r="N1379" s="18" t="str">
        <f>MID(B1379,11,1)</f>
        <v/>
      </c>
    </row>
    <row r="1380" spans="1:14" ht="37.5" customHeight="1" x14ac:dyDescent="0.15">
      <c r="A1380">
        <v>5</v>
      </c>
      <c r="B1380" s="10"/>
      <c r="C1380" s="12" t="s">
        <v>3314</v>
      </c>
      <c r="D1380" s="13" t="s">
        <v>3837</v>
      </c>
      <c r="E1380" s="14" t="s">
        <v>4205</v>
      </c>
      <c r="F1380" s="14"/>
      <c r="G1380" s="14" t="s">
        <v>3997</v>
      </c>
      <c r="H1380" s="14" t="s">
        <v>4206</v>
      </c>
      <c r="I1380" s="14"/>
      <c r="J1380" s="14"/>
      <c r="K1380" s="14"/>
      <c r="L1380" s="14"/>
      <c r="M1380" s="14"/>
      <c r="N1380" s="15"/>
    </row>
    <row r="1381" spans="1:14" ht="37.5" customHeight="1" x14ac:dyDescent="0.15">
      <c r="A1381">
        <v>5</v>
      </c>
      <c r="B1381" s="10" t="s">
        <v>3677</v>
      </c>
      <c r="C1381" s="11" t="s">
        <v>1268</v>
      </c>
      <c r="D1381" s="16" t="str">
        <f>MID(B1381,1,1)</f>
        <v>広</v>
      </c>
      <c r="E1381" s="17" t="str">
        <f>MID(B1381,2,1)</f>
        <v>い</v>
      </c>
      <c r="F1381" s="17" t="str">
        <f>MID(B1381,3,1)</f>
        <v>心</v>
      </c>
      <c r="G1381" s="17" t="str">
        <f>MID(B1381,4,1)</f>
        <v>で</v>
      </c>
      <c r="H1381" s="17" t="str">
        <f>MID(B1381,5,1)</f>
        <v>人</v>
      </c>
      <c r="I1381" s="17" t="str">
        <f>MID(B1381,6,1)</f>
        <v>の</v>
      </c>
      <c r="J1381" s="17" t="str">
        <f>MID(B1381,7,1)</f>
        <v>失</v>
      </c>
      <c r="K1381" s="17" t="str">
        <f>MID(B1381,8,1)</f>
        <v>敗</v>
      </c>
      <c r="L1381" s="17" t="str">
        <f>MID(B1381,9,1)</f>
        <v>を</v>
      </c>
      <c r="M1381" s="17" t="str">
        <f>MID(B1381,10,1)</f>
        <v>許</v>
      </c>
      <c r="N1381" s="18" t="str">
        <f>MID(B1381,11,1)</f>
        <v>す</v>
      </c>
    </row>
    <row r="1382" spans="1:14" ht="37.5" customHeight="1" x14ac:dyDescent="0.15">
      <c r="A1382">
        <v>5</v>
      </c>
      <c r="B1382" s="10"/>
      <c r="C1382" s="12" t="s">
        <v>3315</v>
      </c>
      <c r="D1382" s="13" t="s">
        <v>295</v>
      </c>
      <c r="E1382" s="14"/>
      <c r="F1382" s="14" t="s">
        <v>1784</v>
      </c>
      <c r="G1382" s="14"/>
      <c r="H1382" s="14" t="s">
        <v>3841</v>
      </c>
      <c r="I1382" s="14"/>
      <c r="J1382" s="14" t="s">
        <v>3678</v>
      </c>
      <c r="K1382" s="14" t="s">
        <v>3679</v>
      </c>
      <c r="L1382" s="14"/>
      <c r="M1382" s="14" t="s">
        <v>3680</v>
      </c>
      <c r="N1382" s="15"/>
    </row>
    <row r="1383" spans="1:14" ht="37.5" customHeight="1" x14ac:dyDescent="0.15">
      <c r="A1383">
        <v>5</v>
      </c>
      <c r="B1383" s="10" t="s">
        <v>3898</v>
      </c>
      <c r="C1383" s="11" t="s">
        <v>1269</v>
      </c>
      <c r="D1383" s="16" t="str">
        <f>MID(B1383,1,1)</f>
        <v>生</v>
      </c>
      <c r="E1383" s="17" t="str">
        <f>MID(B1383,2,1)</f>
        <v>死</v>
      </c>
      <c r="F1383" s="17" t="str">
        <f>MID(B1383,3,1)</f>
        <v>の</v>
      </c>
      <c r="G1383" s="17" t="str">
        <f>MID(B1383,4,1)</f>
        <v>境</v>
      </c>
      <c r="H1383" s="17" t="str">
        <f>MID(B1383,5,1)</f>
        <v>を</v>
      </c>
      <c r="I1383" s="17" t="str">
        <f>MID(B1383,6,1)</f>
        <v>さ</v>
      </c>
      <c r="J1383" s="17" t="str">
        <f>MID(B1383,7,1)</f>
        <v>ま</v>
      </c>
      <c r="K1383" s="17" t="str">
        <f>MID(B1383,8,1)</f>
        <v>よ</v>
      </c>
      <c r="L1383" s="17" t="str">
        <f>MID(B1383,9,1)</f>
        <v>う</v>
      </c>
      <c r="M1383" s="17" t="str">
        <f>MID(B1383,10,1)</f>
        <v/>
      </c>
      <c r="N1383" s="18" t="str">
        <f>MID(B1383,11,1)</f>
        <v/>
      </c>
    </row>
    <row r="1384" spans="1:14" ht="37.5" customHeight="1" x14ac:dyDescent="0.15">
      <c r="A1384">
        <v>5</v>
      </c>
      <c r="B1384" s="10"/>
      <c r="C1384" s="12" t="s">
        <v>3316</v>
      </c>
      <c r="D1384" s="13" t="s">
        <v>4017</v>
      </c>
      <c r="E1384" s="14" t="s">
        <v>4037</v>
      </c>
      <c r="F1384" s="14"/>
      <c r="G1384" s="14" t="s">
        <v>4215</v>
      </c>
      <c r="H1384" s="14"/>
      <c r="I1384" s="14"/>
      <c r="J1384" s="14"/>
      <c r="K1384" s="14"/>
      <c r="L1384" s="14"/>
      <c r="M1384" s="14"/>
      <c r="N1384" s="15"/>
    </row>
    <row r="1385" spans="1:14" ht="37.5" customHeight="1" x14ac:dyDescent="0.15">
      <c r="A1385">
        <v>5</v>
      </c>
      <c r="B1385" s="10" t="s">
        <v>3899</v>
      </c>
      <c r="C1385" s="11" t="s">
        <v>1270</v>
      </c>
      <c r="D1385" s="16" t="str">
        <f>MID(B1385,1,1)</f>
        <v>テ</v>
      </c>
      <c r="E1385" s="17" t="str">
        <f>MID(B1385,2,1)</f>
        <v>ス</v>
      </c>
      <c r="F1385" s="17" t="str">
        <f>MID(B1385,3,1)</f>
        <v>ト</v>
      </c>
      <c r="G1385" s="17" t="str">
        <f>MID(B1385,4,1)</f>
        <v>の</v>
      </c>
      <c r="H1385" s="17" t="str">
        <f>MID(B1385,5,1)</f>
        <v>平</v>
      </c>
      <c r="I1385" s="17" t="str">
        <f>MID(B1385,6,1)</f>
        <v>均</v>
      </c>
      <c r="J1385" s="17" t="str">
        <f>MID(B1385,7,1)</f>
        <v>点</v>
      </c>
      <c r="K1385" s="17" t="str">
        <f>MID(B1385,8,1)</f>
        <v>は</v>
      </c>
      <c r="L1385" s="17" t="str">
        <f>MID(B1385,9,1)</f>
        <v>八</v>
      </c>
      <c r="M1385" s="17" t="str">
        <f>MID(B1385,10,1)</f>
        <v>十</v>
      </c>
      <c r="N1385" s="18" t="str">
        <f>MID(B1385,11,1)</f>
        <v>点</v>
      </c>
    </row>
    <row r="1386" spans="1:14" ht="37.5" customHeight="1" x14ac:dyDescent="0.15">
      <c r="A1386">
        <v>5</v>
      </c>
      <c r="B1386" s="10"/>
      <c r="C1386" s="12" t="s">
        <v>3317</v>
      </c>
      <c r="D1386" s="13"/>
      <c r="E1386" s="14"/>
      <c r="F1386" s="14"/>
      <c r="G1386" s="14"/>
      <c r="H1386" s="14" t="s">
        <v>844</v>
      </c>
      <c r="I1386" s="14" t="s">
        <v>3850</v>
      </c>
      <c r="J1386" s="14" t="s">
        <v>904</v>
      </c>
      <c r="K1386" s="14"/>
      <c r="L1386" s="14" t="s">
        <v>4217</v>
      </c>
      <c r="M1386" s="14" t="s">
        <v>4218</v>
      </c>
      <c r="N1386" s="15" t="s">
        <v>4152</v>
      </c>
    </row>
    <row r="1387" spans="1:14" ht="37.5" customHeight="1" x14ac:dyDescent="0.15">
      <c r="A1387">
        <v>5</v>
      </c>
      <c r="B1387" s="10" t="s">
        <v>3900</v>
      </c>
      <c r="C1387" s="11" t="s">
        <v>1271</v>
      </c>
      <c r="D1387" s="16" t="str">
        <f>MID(B1387,1,1)</f>
        <v>立</v>
      </c>
      <c r="E1387" s="17" t="str">
        <f>MID(B1387,2,1)</f>
        <v>ち</v>
      </c>
      <c r="F1387" s="17" t="str">
        <f>MID(B1387,3,1)</f>
        <v>入</v>
      </c>
      <c r="G1387" s="17" t="str">
        <f>MID(B1387,4,1)</f>
        <v>り</v>
      </c>
      <c r="H1387" s="17" t="str">
        <f>MID(B1387,5,1)</f>
        <v>禁</v>
      </c>
      <c r="I1387" s="17" t="str">
        <f>MID(B1387,6,1)</f>
        <v>止</v>
      </c>
      <c r="J1387" s="17" t="str">
        <f>MID(B1387,7,1)</f>
        <v>場</v>
      </c>
      <c r="K1387" s="17" t="str">
        <f>MID(B1387,8,1)</f>
        <v>所</v>
      </c>
      <c r="L1387" s="17" t="str">
        <f>MID(B1387,9,1)</f>
        <v>に</v>
      </c>
      <c r="M1387" s="17" t="str">
        <f>MID(B1387,10,1)</f>
        <v>入</v>
      </c>
      <c r="N1387" s="18" t="str">
        <f>MID(B1387,11,1)</f>
        <v>る</v>
      </c>
    </row>
    <row r="1388" spans="1:14" ht="37.5" customHeight="1" x14ac:dyDescent="0.15">
      <c r="A1388">
        <v>5</v>
      </c>
      <c r="B1388" s="10"/>
      <c r="C1388" s="12" t="s">
        <v>3318</v>
      </c>
      <c r="D1388" s="13" t="s">
        <v>673</v>
      </c>
      <c r="E1388" s="14"/>
      <c r="F1388" s="14" t="s">
        <v>3839</v>
      </c>
      <c r="G1388" s="14"/>
      <c r="H1388" s="14" t="s">
        <v>4157</v>
      </c>
      <c r="I1388" s="14" t="s">
        <v>4037</v>
      </c>
      <c r="J1388" s="14" t="s">
        <v>4220</v>
      </c>
      <c r="K1388" s="14" t="s">
        <v>4221</v>
      </c>
      <c r="L1388" s="14"/>
      <c r="M1388" s="14" t="s">
        <v>4222</v>
      </c>
      <c r="N1388" s="15"/>
    </row>
    <row r="1389" spans="1:14" ht="37.5" customHeight="1" x14ac:dyDescent="0.15">
      <c r="A1389">
        <v>5</v>
      </c>
      <c r="B1389" s="10" t="s">
        <v>4756</v>
      </c>
      <c r="C1389" s="11" t="s">
        <v>1272</v>
      </c>
      <c r="D1389" s="16" t="str">
        <f>MID(B1389,1,1)</f>
        <v>五</v>
      </c>
      <c r="E1389" s="17" t="str">
        <f>MID(B1389,2,1)</f>
        <v>・</v>
      </c>
      <c r="F1389" s="17" t="str">
        <f>MID(B1389,3,1)</f>
        <v>七</v>
      </c>
      <c r="G1389" s="17" t="str">
        <f>MID(B1389,4,1)</f>
        <v>・</v>
      </c>
      <c r="H1389" s="17" t="str">
        <f>MID(B1389,5,1)</f>
        <v>五</v>
      </c>
      <c r="I1389" s="17" t="str">
        <f>MID(B1389,6,1)</f>
        <v>の</v>
      </c>
      <c r="J1389" s="17" t="str">
        <f>MID(B1389,7,1)</f>
        <v>は</v>
      </c>
      <c r="K1389" s="17" t="str">
        <f>MID(B1389,8,1)</f>
        <v>い</v>
      </c>
      <c r="L1389" s="17" t="str">
        <f>MID(B1389,9,1)</f>
        <v>句</v>
      </c>
      <c r="M1389" s="17" t="str">
        <f>MID(B1389,10,1)</f>
        <v/>
      </c>
      <c r="N1389" s="18" t="str">
        <f>MID(B1389,11,1)</f>
        <v/>
      </c>
    </row>
    <row r="1390" spans="1:14" ht="37.5" customHeight="1" x14ac:dyDescent="0.15">
      <c r="A1390">
        <v>5</v>
      </c>
      <c r="B1390" s="10"/>
      <c r="C1390" s="12" t="s">
        <v>3319</v>
      </c>
      <c r="D1390" s="13" t="s">
        <v>952</v>
      </c>
      <c r="E1390" s="14"/>
      <c r="F1390" s="14" t="s">
        <v>4223</v>
      </c>
      <c r="G1390" s="14"/>
      <c r="H1390" s="14" t="s">
        <v>952</v>
      </c>
      <c r="I1390" s="14"/>
      <c r="J1390" s="14"/>
      <c r="K1390" s="14"/>
      <c r="L1390" s="14" t="s">
        <v>4224</v>
      </c>
      <c r="M1390" s="14"/>
      <c r="N1390" s="15"/>
    </row>
    <row r="1391" spans="1:14" ht="37.5" customHeight="1" x14ac:dyDescent="0.15">
      <c r="A1391">
        <v>4</v>
      </c>
      <c r="B1391" s="10" t="s">
        <v>4757</v>
      </c>
      <c r="C1391" s="11" t="s">
        <v>1273</v>
      </c>
      <c r="D1391" s="16" t="str">
        <f>MID(B1391,1,1)</f>
        <v>ア</v>
      </c>
      <c r="E1391" s="17" t="str">
        <f>MID(B1391,2,1)</f>
        <v>リ</v>
      </c>
      <c r="F1391" s="17" t="str">
        <f>MID(B1391,3,1)</f>
        <v>が</v>
      </c>
      <c r="G1391" s="17" t="str">
        <f>MID(B1391,4,1)</f>
        <v>さ</v>
      </c>
      <c r="H1391" s="17" t="str">
        <f>MID(B1391,5,1)</f>
        <v>と</v>
      </c>
      <c r="I1391" s="17" t="str">
        <f>MID(B1391,6,1)</f>
        <v>う</v>
      </c>
      <c r="J1391" s="17" t="str">
        <f>MID(B1391,7,1)</f>
        <v>に</v>
      </c>
      <c r="K1391" s="17" t="str">
        <f>MID(B1391,8,1)</f>
        <v>群</v>
      </c>
      <c r="L1391" s="17" t="str">
        <f>MID(B1391,9,1)</f>
        <v>が</v>
      </c>
      <c r="M1391" s="17" t="str">
        <f>MID(B1391,10,1)</f>
        <v>る</v>
      </c>
      <c r="N1391" s="18" t="str">
        <f>MID(B1391,11,1)</f>
        <v/>
      </c>
    </row>
    <row r="1392" spans="1:14" ht="37.5" customHeight="1" x14ac:dyDescent="0.15">
      <c r="A1392">
        <v>4</v>
      </c>
      <c r="B1392" s="10"/>
      <c r="C1392" s="12" t="s">
        <v>3320</v>
      </c>
      <c r="D1392" s="13"/>
      <c r="E1392" s="14"/>
      <c r="F1392" s="14"/>
      <c r="G1392" s="14"/>
      <c r="H1392" s="14"/>
      <c r="I1392" s="14"/>
      <c r="J1392" s="14"/>
      <c r="K1392" s="14" t="s">
        <v>4227</v>
      </c>
      <c r="L1392" s="14"/>
      <c r="M1392" s="14"/>
      <c r="N1392" s="15"/>
    </row>
    <row r="1393" spans="1:14" ht="37.5" customHeight="1" x14ac:dyDescent="0.15">
      <c r="A1393">
        <v>5</v>
      </c>
      <c r="B1393" s="10" t="s">
        <v>3669</v>
      </c>
      <c r="C1393" s="11" t="s">
        <v>1274</v>
      </c>
      <c r="D1393" s="16" t="str">
        <f>MID(B1393,1,1)</f>
        <v>外</v>
      </c>
      <c r="E1393" s="17" t="str">
        <f>MID(B1393,2,1)</f>
        <v>国</v>
      </c>
      <c r="F1393" s="17" t="str">
        <f>MID(B1393,3,1)</f>
        <v>に</v>
      </c>
      <c r="G1393" s="17" t="str">
        <f>MID(B1393,4,1)</f>
        <v>行</v>
      </c>
      <c r="H1393" s="17" t="str">
        <f>MID(B1393,5,1)</f>
        <v>っ</v>
      </c>
      <c r="I1393" s="17" t="str">
        <f>MID(B1393,6,1)</f>
        <v>て</v>
      </c>
      <c r="J1393" s="17" t="str">
        <f>MID(B1393,7,1)</f>
        <v>経</v>
      </c>
      <c r="K1393" s="17" t="str">
        <f>MID(B1393,8,1)</f>
        <v>験</v>
      </c>
      <c r="L1393" s="17" t="str">
        <f>MID(B1393,9,1)</f>
        <v>を</v>
      </c>
      <c r="M1393" s="17" t="str">
        <f>MID(B1393,10,1)</f>
        <v>積</v>
      </c>
      <c r="N1393" s="18" t="str">
        <f>MID(B1393,11,1)</f>
        <v>む</v>
      </c>
    </row>
    <row r="1394" spans="1:14" ht="37.5" customHeight="1" x14ac:dyDescent="0.15">
      <c r="A1394">
        <v>5</v>
      </c>
      <c r="B1394" s="10"/>
      <c r="C1394" s="12" t="s">
        <v>3321</v>
      </c>
      <c r="D1394" s="13" t="s">
        <v>3831</v>
      </c>
      <c r="E1394" s="14" t="s">
        <v>546</v>
      </c>
      <c r="F1394" s="14"/>
      <c r="G1394" s="14" t="s">
        <v>283</v>
      </c>
      <c r="H1394" s="14"/>
      <c r="I1394" s="14"/>
      <c r="J1394" s="14" t="s">
        <v>535</v>
      </c>
      <c r="K1394" s="14" t="s">
        <v>282</v>
      </c>
      <c r="L1394" s="14"/>
      <c r="M1394" s="14" t="s">
        <v>815</v>
      </c>
      <c r="N1394" s="15"/>
    </row>
    <row r="1395" spans="1:14" ht="37.5" customHeight="1" x14ac:dyDescent="0.15">
      <c r="A1395">
        <v>5</v>
      </c>
      <c r="B1395" s="10" t="s">
        <v>4758</v>
      </c>
      <c r="C1395" s="11" t="s">
        <v>1275</v>
      </c>
      <c r="D1395" s="16" t="str">
        <f>MID(B1395,1,1)</f>
        <v>手</v>
      </c>
      <c r="E1395" s="17" t="str">
        <f>MID(B1395,2,1)</f>
        <v>を</v>
      </c>
      <c r="F1395" s="17" t="str">
        <f>MID(B1395,3,1)</f>
        <v>あ</v>
      </c>
      <c r="G1395" s="17" t="str">
        <f>MID(B1395,4,1)</f>
        <v>ら</v>
      </c>
      <c r="H1395" s="17" t="str">
        <f>MID(B1395,5,1)</f>
        <v>っ</v>
      </c>
      <c r="I1395" s="17" t="str">
        <f>MID(B1395,6,1)</f>
        <v>て</v>
      </c>
      <c r="J1395" s="17" t="str">
        <f>MID(B1395,7,1)</f>
        <v>清</v>
      </c>
      <c r="K1395" s="17" t="str">
        <f>MID(B1395,8,1)</f>
        <v>潔</v>
      </c>
      <c r="L1395" s="17" t="str">
        <f>MID(B1395,9,1)</f>
        <v>に</v>
      </c>
      <c r="M1395" s="17" t="str">
        <f>MID(B1395,10,1)</f>
        <v>す</v>
      </c>
      <c r="N1395" s="18" t="str">
        <f>MID(B1395,11,1)</f>
        <v>る</v>
      </c>
    </row>
    <row r="1396" spans="1:14" ht="37.5" customHeight="1" x14ac:dyDescent="0.15">
      <c r="A1396">
        <v>5</v>
      </c>
      <c r="B1396" s="10"/>
      <c r="C1396" s="12" t="s">
        <v>3322</v>
      </c>
      <c r="D1396" s="13" t="s">
        <v>675</v>
      </c>
      <c r="E1396" s="14"/>
      <c r="F1396" s="14"/>
      <c r="G1396" s="14"/>
      <c r="H1396" s="14"/>
      <c r="I1396" s="14"/>
      <c r="J1396" s="14" t="s">
        <v>4017</v>
      </c>
      <c r="K1396" s="14" t="s">
        <v>3845</v>
      </c>
      <c r="L1396" s="14"/>
      <c r="M1396" s="14"/>
      <c r="N1396" s="15"/>
    </row>
    <row r="1397" spans="1:14" ht="37.5" customHeight="1" x14ac:dyDescent="0.15">
      <c r="A1397">
        <v>5</v>
      </c>
      <c r="B1397" s="10" t="s">
        <v>3901</v>
      </c>
      <c r="C1397" s="11" t="s">
        <v>1276</v>
      </c>
      <c r="D1397" s="16" t="str">
        <f>MID(B1397,1,1)</f>
        <v>新</v>
      </c>
      <c r="E1397" s="17" t="str">
        <f>MID(B1397,2,1)</f>
        <v>聞</v>
      </c>
      <c r="F1397" s="17" t="str">
        <f>MID(B1397,3,1)</f>
        <v>に</v>
      </c>
      <c r="G1397" s="17" t="str">
        <f>MID(B1397,4,1)</f>
        <v>の</v>
      </c>
      <c r="H1397" s="17" t="str">
        <f>MID(B1397,5,1)</f>
        <v>っ</v>
      </c>
      <c r="I1397" s="17" t="str">
        <f>MID(B1397,6,1)</f>
        <v>た</v>
      </c>
      <c r="J1397" s="17" t="str">
        <f>MID(B1397,7,1)</f>
        <v>事</v>
      </c>
      <c r="K1397" s="17" t="str">
        <f>MID(B1397,8,1)</f>
        <v>件</v>
      </c>
      <c r="L1397" s="17" t="str">
        <f>MID(B1397,9,1)</f>
        <v/>
      </c>
      <c r="M1397" s="17" t="str">
        <f>MID(B1397,10,1)</f>
        <v/>
      </c>
      <c r="N1397" s="18" t="str">
        <f>MID(B1397,11,1)</f>
        <v/>
      </c>
    </row>
    <row r="1398" spans="1:14" ht="37.5" customHeight="1" x14ac:dyDescent="0.15">
      <c r="A1398">
        <v>5</v>
      </c>
      <c r="B1398" s="10"/>
      <c r="C1398" s="12" t="s">
        <v>3323</v>
      </c>
      <c r="D1398" s="13" t="s">
        <v>900</v>
      </c>
      <c r="E1398" s="14" t="s">
        <v>4234</v>
      </c>
      <c r="F1398" s="14"/>
      <c r="G1398" s="14"/>
      <c r="H1398" s="14"/>
      <c r="I1398" s="14"/>
      <c r="J1398" s="14" t="s">
        <v>1051</v>
      </c>
      <c r="K1398" s="14" t="s">
        <v>282</v>
      </c>
      <c r="L1398" s="14"/>
      <c r="M1398" s="14"/>
      <c r="N1398" s="15"/>
    </row>
    <row r="1399" spans="1:14" ht="37.5" customHeight="1" x14ac:dyDescent="0.15">
      <c r="A1399">
        <v>6</v>
      </c>
      <c r="B1399" s="10" t="s">
        <v>3902</v>
      </c>
      <c r="C1399" s="11" t="s">
        <v>1277</v>
      </c>
      <c r="D1399" s="16" t="str">
        <f>MID(B1399,1,1)</f>
        <v>え</v>
      </c>
      <c r="E1399" s="17" t="str">
        <f>MID(B1399,2,1)</f>
        <v>い</v>
      </c>
      <c r="F1399" s="17" t="str">
        <f>MID(B1399,3,1)</f>
        <v>画</v>
      </c>
      <c r="G1399" s="17" t="str">
        <f>MID(B1399,4,1)</f>
        <v>の</v>
      </c>
      <c r="H1399" s="17" t="str">
        <f>MID(B1399,5,1)</f>
        <v>入</v>
      </c>
      <c r="I1399" s="17" t="str">
        <f>MID(B1399,6,1)</f>
        <v>場</v>
      </c>
      <c r="J1399" s="17" t="str">
        <f>MID(B1399,7,1)</f>
        <v>券</v>
      </c>
      <c r="K1399" s="17" t="str">
        <f>MID(B1399,8,1)</f>
        <v>を</v>
      </c>
      <c r="L1399" s="17" t="str">
        <f>MID(B1399,9,1)</f>
        <v>買</v>
      </c>
      <c r="M1399" s="17" t="str">
        <f>MID(B1399,10,1)</f>
        <v>う</v>
      </c>
      <c r="N1399" s="18" t="str">
        <f>MID(B1399,11,1)</f>
        <v/>
      </c>
    </row>
    <row r="1400" spans="1:14" ht="37.5" customHeight="1" x14ac:dyDescent="0.15">
      <c r="A1400">
        <v>6</v>
      </c>
      <c r="B1400" s="10"/>
      <c r="C1400" s="12" t="s">
        <v>3324</v>
      </c>
      <c r="D1400" s="13"/>
      <c r="E1400" s="14"/>
      <c r="F1400" s="14" t="s">
        <v>4122</v>
      </c>
      <c r="G1400" s="14"/>
      <c r="H1400" s="14" t="s">
        <v>4170</v>
      </c>
      <c r="I1400" s="14" t="s">
        <v>4040</v>
      </c>
      <c r="J1400" s="14" t="s">
        <v>3849</v>
      </c>
      <c r="K1400" s="14"/>
      <c r="L1400" s="14" t="s">
        <v>3821</v>
      </c>
      <c r="M1400" s="14"/>
      <c r="N1400" s="15"/>
    </row>
    <row r="1401" spans="1:14" ht="37.5" customHeight="1" x14ac:dyDescent="0.15">
      <c r="A1401">
        <v>5</v>
      </c>
      <c r="B1401" s="10" t="s">
        <v>3903</v>
      </c>
      <c r="C1401" s="11" t="s">
        <v>1278</v>
      </c>
      <c r="D1401" s="16" t="str">
        <f>MID(B1401,1,1)</f>
        <v>険</v>
      </c>
      <c r="E1401" s="17" t="str">
        <f>MID(B1401,2,1)</f>
        <v>し</v>
      </c>
      <c r="F1401" s="17" t="str">
        <f>MID(B1401,3,1)</f>
        <v>い</v>
      </c>
      <c r="G1401" s="17" t="str">
        <f>MID(B1401,4,1)</f>
        <v>山</v>
      </c>
      <c r="H1401" s="17" t="str">
        <f>MID(B1401,5,1)</f>
        <v>道</v>
      </c>
      <c r="I1401" s="17" t="str">
        <f>MID(B1401,6,1)</f>
        <v>を</v>
      </c>
      <c r="J1401" s="17" t="str">
        <f>MID(B1401,7,1)</f>
        <v>登</v>
      </c>
      <c r="K1401" s="17" t="str">
        <f>MID(B1401,8,1)</f>
        <v>る</v>
      </c>
      <c r="L1401" s="17" t="str">
        <f>MID(B1401,9,1)</f>
        <v/>
      </c>
      <c r="M1401" s="17" t="str">
        <f>MID(B1401,10,1)</f>
        <v/>
      </c>
      <c r="N1401" s="18" t="str">
        <f>MID(B1401,11,1)</f>
        <v/>
      </c>
    </row>
    <row r="1402" spans="1:14" ht="37.5" customHeight="1" x14ac:dyDescent="0.15">
      <c r="A1402">
        <v>5</v>
      </c>
      <c r="B1402" s="10"/>
      <c r="C1402" s="12" t="s">
        <v>3325</v>
      </c>
      <c r="D1402" s="13" t="s">
        <v>4239</v>
      </c>
      <c r="E1402" s="14"/>
      <c r="F1402" s="14"/>
      <c r="G1402" s="14" t="s">
        <v>4116</v>
      </c>
      <c r="H1402" s="14" t="s">
        <v>250</v>
      </c>
      <c r="I1402" s="14"/>
      <c r="J1402" s="14" t="s">
        <v>4240</v>
      </c>
      <c r="K1402" s="14"/>
      <c r="L1402" s="14"/>
      <c r="M1402" s="14"/>
      <c r="N1402" s="15"/>
    </row>
    <row r="1403" spans="1:14" ht="37.5" customHeight="1" x14ac:dyDescent="0.15">
      <c r="A1403">
        <v>5</v>
      </c>
      <c r="B1403" s="10" t="s">
        <v>4245</v>
      </c>
      <c r="C1403" s="11" t="s">
        <v>1279</v>
      </c>
      <c r="D1403" s="16" t="str">
        <f>MID(B1403,1,1)</f>
        <v>機</v>
      </c>
      <c r="E1403" s="17" t="str">
        <f>MID(B1403,2,1)</f>
        <v>械</v>
      </c>
      <c r="F1403" s="17" t="str">
        <f>MID(B1403,3,1)</f>
        <v>の</v>
      </c>
      <c r="G1403" s="17" t="str">
        <f>MID(B1403,4,1)</f>
        <v>安</v>
      </c>
      <c r="H1403" s="17" t="str">
        <f>MID(B1403,5,1)</f>
        <v>全</v>
      </c>
      <c r="I1403" s="17" t="str">
        <f>MID(B1403,6,1)</f>
        <v>点</v>
      </c>
      <c r="J1403" s="17" t="str">
        <f>MID(B1403,7,1)</f>
        <v>検</v>
      </c>
      <c r="K1403" s="17" t="str">
        <f>MID(B1403,8,1)</f>
        <v>を</v>
      </c>
      <c r="L1403" s="17" t="str">
        <f>MID(B1403,9,1)</f>
        <v>す</v>
      </c>
      <c r="M1403" s="17" t="str">
        <f>MID(B1403,10,1)</f>
        <v>る</v>
      </c>
      <c r="N1403" s="18" t="str">
        <f>MID(B1403,11,1)</f>
        <v/>
      </c>
    </row>
    <row r="1404" spans="1:14" ht="37.5" customHeight="1" x14ac:dyDescent="0.15">
      <c r="A1404">
        <v>5</v>
      </c>
      <c r="B1404" s="10"/>
      <c r="C1404" s="12" t="s">
        <v>3326</v>
      </c>
      <c r="D1404" s="13" t="s">
        <v>101</v>
      </c>
      <c r="E1404" s="14" t="s">
        <v>517</v>
      </c>
      <c r="F1404" s="14"/>
      <c r="G1404" s="14" t="s">
        <v>896</v>
      </c>
      <c r="H1404" s="14" t="s">
        <v>602</v>
      </c>
      <c r="I1404" s="14" t="s">
        <v>904</v>
      </c>
      <c r="J1404" s="14" t="s">
        <v>4088</v>
      </c>
      <c r="K1404" s="14"/>
      <c r="L1404" s="14"/>
      <c r="M1404" s="14"/>
      <c r="N1404" s="15"/>
    </row>
    <row r="1405" spans="1:14" ht="37.5" customHeight="1" x14ac:dyDescent="0.15">
      <c r="A1405">
        <v>5</v>
      </c>
      <c r="B1405" s="10" t="s">
        <v>4020</v>
      </c>
      <c r="C1405" s="11" t="s">
        <v>1280</v>
      </c>
      <c r="D1405" s="16" t="str">
        <f>MID(B1405,1,1)</f>
        <v>体</v>
      </c>
      <c r="E1405" s="17" t="str">
        <f>MID(B1405,2,1)</f>
        <v>力</v>
      </c>
      <c r="F1405" s="17" t="str">
        <f>MID(B1405,3,1)</f>
        <v>の</v>
      </c>
      <c r="G1405" s="17" t="str">
        <f>MID(B1405,4,1)</f>
        <v>限</v>
      </c>
      <c r="H1405" s="17" t="str">
        <f>MID(B1405,5,1)</f>
        <v>界</v>
      </c>
      <c r="I1405" s="17" t="str">
        <f>MID(B1405,6,1)</f>
        <v>に</v>
      </c>
      <c r="J1405" s="17" t="str">
        <f>MID(B1405,7,1)</f>
        <v>ち</v>
      </c>
      <c r="K1405" s="17" t="str">
        <f>MID(B1405,8,1)</f>
        <v>ょ</v>
      </c>
      <c r="L1405" s="17" t="str">
        <f>MID(B1405,9,1)</f>
        <v>う</v>
      </c>
      <c r="M1405" s="17" t="str">
        <f>MID(B1405,10,1)</f>
        <v>戦</v>
      </c>
      <c r="N1405" s="18" t="str">
        <f>MID(B1405,11,1)</f>
        <v/>
      </c>
    </row>
    <row r="1406" spans="1:14" ht="37.5" customHeight="1" x14ac:dyDescent="0.15">
      <c r="A1406">
        <v>5</v>
      </c>
      <c r="B1406" s="10"/>
      <c r="C1406" s="12" t="s">
        <v>3327</v>
      </c>
      <c r="D1406" s="13" t="s">
        <v>167</v>
      </c>
      <c r="E1406" s="14" t="s">
        <v>4018</v>
      </c>
      <c r="F1406" s="14"/>
      <c r="G1406" s="14" t="s">
        <v>3992</v>
      </c>
      <c r="H1406" s="14" t="s">
        <v>4019</v>
      </c>
      <c r="I1406" s="14"/>
      <c r="J1406" s="14"/>
      <c r="K1406" s="14"/>
      <c r="L1406" s="14"/>
      <c r="M1406" s="14" t="s">
        <v>110</v>
      </c>
      <c r="N1406" s="15"/>
    </row>
    <row r="1407" spans="1:14" ht="37.5" customHeight="1" x14ac:dyDescent="0.15">
      <c r="A1407">
        <v>5</v>
      </c>
      <c r="B1407" s="10" t="s">
        <v>601</v>
      </c>
      <c r="C1407" s="11" t="s">
        <v>1281</v>
      </c>
      <c r="D1407" s="16" t="str">
        <f>MID(B1407,1,1)</f>
        <v>体</v>
      </c>
      <c r="E1407" s="17" t="str">
        <f>MID(B1407,2,1)</f>
        <v>全</v>
      </c>
      <c r="F1407" s="17" t="str">
        <f>MID(B1407,3,1)</f>
        <v>体</v>
      </c>
      <c r="G1407" s="17" t="str">
        <f>MID(B1407,4,1)</f>
        <v>で</v>
      </c>
      <c r="H1407" s="17" t="str">
        <f>MID(B1407,5,1)</f>
        <v>喜</v>
      </c>
      <c r="I1407" s="17" t="str">
        <f>MID(B1407,6,1)</f>
        <v>び</v>
      </c>
      <c r="J1407" s="17" t="str">
        <f>MID(B1407,7,1)</f>
        <v>を</v>
      </c>
      <c r="K1407" s="17" t="str">
        <f>MID(B1407,8,1)</f>
        <v>表</v>
      </c>
      <c r="L1407" s="17" t="str">
        <f>MID(B1407,9,1)</f>
        <v>現</v>
      </c>
      <c r="M1407" s="17" t="str">
        <f>MID(B1407,10,1)</f>
        <v>す</v>
      </c>
      <c r="N1407" s="18" t="str">
        <f>MID(B1407,11,1)</f>
        <v>る</v>
      </c>
    </row>
    <row r="1408" spans="1:14" ht="37.5" customHeight="1" x14ac:dyDescent="0.15">
      <c r="A1408">
        <v>5</v>
      </c>
      <c r="B1408" s="10"/>
      <c r="C1408" s="12" t="s">
        <v>3328</v>
      </c>
      <c r="D1408" s="13" t="s">
        <v>4149</v>
      </c>
      <c r="E1408" s="14" t="s">
        <v>602</v>
      </c>
      <c r="F1408" s="14" t="s">
        <v>167</v>
      </c>
      <c r="G1408" s="14"/>
      <c r="H1408" s="14" t="s">
        <v>3861</v>
      </c>
      <c r="I1408" s="14"/>
      <c r="J1408" s="14"/>
      <c r="K1408" s="14" t="s">
        <v>600</v>
      </c>
      <c r="L1408" s="14" t="s">
        <v>280</v>
      </c>
      <c r="M1408" s="14"/>
      <c r="N1408" s="15"/>
    </row>
    <row r="1409" spans="1:14" ht="37.5" customHeight="1" x14ac:dyDescent="0.15">
      <c r="A1409">
        <v>5</v>
      </c>
      <c r="B1409" s="10" t="s">
        <v>3904</v>
      </c>
      <c r="C1409" s="11" t="s">
        <v>1282</v>
      </c>
      <c r="D1409" s="16" t="str">
        <f>MID(B1409,1,1)</f>
        <v>病</v>
      </c>
      <c r="E1409" s="17" t="str">
        <f>MID(B1409,2,1)</f>
        <v>気</v>
      </c>
      <c r="F1409" s="17" t="str">
        <f>MID(B1409,3,1)</f>
        <v>を</v>
      </c>
      <c r="G1409" s="17" t="str">
        <f>MID(B1409,4,1)</f>
        <v>し</v>
      </c>
      <c r="H1409" s="17" t="str">
        <f>MID(B1409,5,1)</f>
        <v>て</v>
      </c>
      <c r="I1409" s="17" t="str">
        <f>MID(B1409,6,1)</f>
        <v>体</v>
      </c>
      <c r="J1409" s="17" t="str">
        <f>MID(B1409,7,1)</f>
        <v>重</v>
      </c>
      <c r="K1409" s="17" t="str">
        <f>MID(B1409,8,1)</f>
        <v>が</v>
      </c>
      <c r="L1409" s="17" t="str">
        <f>MID(B1409,9,1)</f>
        <v>減</v>
      </c>
      <c r="M1409" s="17" t="str">
        <f>MID(B1409,10,1)</f>
        <v>っ</v>
      </c>
      <c r="N1409" s="18" t="str">
        <f>MID(B1409,11,1)</f>
        <v>た</v>
      </c>
    </row>
    <row r="1410" spans="1:14" ht="37.5" customHeight="1" x14ac:dyDescent="0.15">
      <c r="A1410">
        <v>5</v>
      </c>
      <c r="B1410" s="10"/>
      <c r="C1410" s="12" t="s">
        <v>3329</v>
      </c>
      <c r="D1410" s="13" t="s">
        <v>704</v>
      </c>
      <c r="E1410" s="14" t="s">
        <v>101</v>
      </c>
      <c r="F1410" s="14"/>
      <c r="G1410" s="14"/>
      <c r="H1410" s="14"/>
      <c r="I1410" s="14" t="s">
        <v>167</v>
      </c>
      <c r="J1410" s="14" t="s">
        <v>4027</v>
      </c>
      <c r="K1410" s="14"/>
      <c r="L1410" s="14" t="s">
        <v>4028</v>
      </c>
      <c r="M1410" s="14"/>
      <c r="N1410" s="15"/>
    </row>
    <row r="1411" spans="1:14" ht="37.5" customHeight="1" x14ac:dyDescent="0.15">
      <c r="A1411">
        <v>5</v>
      </c>
      <c r="B1411" s="10" t="s">
        <v>4759</v>
      </c>
      <c r="C1411" s="11" t="s">
        <v>1283</v>
      </c>
      <c r="D1411" s="16" t="str">
        <f>MID(B1411,1,1)</f>
        <v>交</v>
      </c>
      <c r="E1411" s="17" t="str">
        <f>MID(B1411,2,1)</f>
        <v>通</v>
      </c>
      <c r="F1411" s="17" t="str">
        <f>MID(B1411,3,1)</f>
        <v>事</v>
      </c>
      <c r="G1411" s="17" t="str">
        <f>MID(B1411,4,1)</f>
        <v>故</v>
      </c>
      <c r="H1411" s="17" t="str">
        <f>MID(B1411,5,1)</f>
        <v>で</v>
      </c>
      <c r="I1411" s="17" t="str">
        <f>MID(B1411,6,1)</f>
        <v>車</v>
      </c>
      <c r="J1411" s="17" t="str">
        <f>MID(B1411,7,1)</f>
        <v>が</v>
      </c>
      <c r="K1411" s="17" t="str">
        <f>MID(B1411,8,1)</f>
        <v>こ</v>
      </c>
      <c r="L1411" s="17" t="str">
        <f>MID(B1411,9,1)</f>
        <v>わ</v>
      </c>
      <c r="M1411" s="17" t="str">
        <f>MID(B1411,10,1)</f>
        <v>れ</v>
      </c>
      <c r="N1411" s="18" t="str">
        <f>MID(B1411,11,1)</f>
        <v>た</v>
      </c>
    </row>
    <row r="1412" spans="1:14" ht="37.5" customHeight="1" x14ac:dyDescent="0.15">
      <c r="A1412">
        <v>5</v>
      </c>
      <c r="B1412" s="10"/>
      <c r="C1412" s="12" t="s">
        <v>3330</v>
      </c>
      <c r="D1412" s="13" t="s">
        <v>3822</v>
      </c>
      <c r="E1412" s="14" t="s">
        <v>4034</v>
      </c>
      <c r="F1412" s="14" t="s">
        <v>4035</v>
      </c>
      <c r="G1412" s="14" t="s">
        <v>4036</v>
      </c>
      <c r="H1412" s="14"/>
      <c r="I1412" s="14" t="s">
        <v>212</v>
      </c>
      <c r="J1412" s="14"/>
      <c r="K1412" s="14"/>
      <c r="L1412" s="14"/>
      <c r="M1412" s="14"/>
      <c r="N1412" s="15"/>
    </row>
    <row r="1413" spans="1:14" ht="37.5" customHeight="1" x14ac:dyDescent="0.15">
      <c r="A1413">
        <v>5</v>
      </c>
      <c r="B1413" s="10" t="s">
        <v>3905</v>
      </c>
      <c r="C1413" s="11" t="s">
        <v>1284</v>
      </c>
      <c r="D1413" s="16" t="str">
        <f>MID(B1413,1,1)</f>
        <v>集</v>
      </c>
      <c r="E1413" s="17" t="str">
        <f>MID(B1413,2,1)</f>
        <v>合</v>
      </c>
      <c r="F1413" s="17" t="str">
        <f>MID(B1413,3,1)</f>
        <v>写</v>
      </c>
      <c r="G1413" s="17" t="str">
        <f>MID(B1413,4,1)</f>
        <v>真</v>
      </c>
      <c r="H1413" s="17" t="str">
        <f>MID(B1413,5,1)</f>
        <v>と</v>
      </c>
      <c r="I1413" s="17" t="str">
        <f>MID(B1413,6,1)</f>
        <v>個</v>
      </c>
      <c r="J1413" s="17" t="str">
        <f>MID(B1413,7,1)</f>
        <v>人</v>
      </c>
      <c r="K1413" s="17" t="str">
        <f>MID(B1413,8,1)</f>
        <v>写</v>
      </c>
      <c r="L1413" s="17" t="str">
        <f>MID(B1413,9,1)</f>
        <v>真</v>
      </c>
      <c r="M1413" s="17" t="str">
        <f>MID(B1413,10,1)</f>
        <v/>
      </c>
      <c r="N1413" s="18" t="str">
        <f>MID(B1413,11,1)</f>
        <v/>
      </c>
    </row>
    <row r="1414" spans="1:14" ht="37.5" customHeight="1" x14ac:dyDescent="0.15">
      <c r="A1414">
        <v>5</v>
      </c>
      <c r="B1414" s="10"/>
      <c r="C1414" s="12" t="s">
        <v>3331</v>
      </c>
      <c r="D1414" s="13" t="s">
        <v>1778</v>
      </c>
      <c r="E1414" s="14" t="s">
        <v>748</v>
      </c>
      <c r="F1414" s="14" t="s">
        <v>327</v>
      </c>
      <c r="G1414" s="14" t="s">
        <v>3844</v>
      </c>
      <c r="H1414" s="14"/>
      <c r="I1414" s="14" t="s">
        <v>4036</v>
      </c>
      <c r="J1414" s="14" t="s">
        <v>924</v>
      </c>
      <c r="K1414" s="14" t="s">
        <v>327</v>
      </c>
      <c r="L1414" s="14" t="s">
        <v>4045</v>
      </c>
      <c r="M1414" s="14"/>
      <c r="N1414" s="15"/>
    </row>
    <row r="1415" spans="1:14" ht="37.5" customHeight="1" x14ac:dyDescent="0.15">
      <c r="A1415">
        <v>5</v>
      </c>
      <c r="B1415" s="10" t="s">
        <v>3906</v>
      </c>
      <c r="C1415" s="11" t="s">
        <v>1285</v>
      </c>
      <c r="D1415" s="16" t="str">
        <f>MID(B1415,1,1)</f>
        <v>負</v>
      </c>
      <c r="E1415" s="17" t="str">
        <f>MID(B1415,2,1)</f>
        <v>し</v>
      </c>
      <c r="F1415" s="17" t="str">
        <f>MID(B1415,3,1)</f>
        <v>ょ</v>
      </c>
      <c r="G1415" s="17" t="str">
        <f>MID(B1415,4,1)</f>
        <v>う</v>
      </c>
      <c r="H1415" s="17" t="str">
        <f>MID(B1415,5,1)</f>
        <v>者</v>
      </c>
      <c r="I1415" s="17" t="str">
        <f>MID(B1415,6,1)</f>
        <v>を</v>
      </c>
      <c r="J1415" s="17" t="str">
        <f>MID(B1415,7,1)</f>
        <v>救</v>
      </c>
      <c r="K1415" s="17" t="str">
        <f>MID(B1415,8,1)</f>
        <v>護</v>
      </c>
      <c r="L1415" s="17" t="str">
        <f>MID(B1415,9,1)</f>
        <v>す</v>
      </c>
      <c r="M1415" s="17" t="str">
        <f>MID(B1415,10,1)</f>
        <v>る</v>
      </c>
      <c r="N1415" s="18" t="str">
        <f>MID(B1415,11,1)</f>
        <v/>
      </c>
    </row>
    <row r="1416" spans="1:14" ht="37.5" customHeight="1" x14ac:dyDescent="0.15">
      <c r="A1416">
        <v>5</v>
      </c>
      <c r="B1416" s="10"/>
      <c r="C1416" s="12" t="s">
        <v>3332</v>
      </c>
      <c r="D1416" s="13" t="s">
        <v>98</v>
      </c>
      <c r="E1416" s="14"/>
      <c r="F1416" s="14"/>
      <c r="G1416" s="14"/>
      <c r="H1416" s="14" t="s">
        <v>4043</v>
      </c>
      <c r="I1416" s="14"/>
      <c r="J1416" s="14" t="s">
        <v>4014</v>
      </c>
      <c r="K1416" s="14" t="s">
        <v>3835</v>
      </c>
      <c r="L1416" s="14"/>
      <c r="M1416" s="14"/>
      <c r="N1416" s="15"/>
    </row>
    <row r="1417" spans="1:14" ht="37.5" customHeight="1" x14ac:dyDescent="0.15">
      <c r="A1417">
        <v>5</v>
      </c>
      <c r="B1417" s="10" t="s">
        <v>3676</v>
      </c>
      <c r="C1417" s="11" t="s">
        <v>1286</v>
      </c>
      <c r="D1417" s="16" t="str">
        <f>MID(B1417,1,1)</f>
        <v>効</v>
      </c>
      <c r="E1417" s="17" t="str">
        <f>MID(B1417,2,1)</f>
        <v>果</v>
      </c>
      <c r="F1417" s="17" t="str">
        <f>MID(B1417,3,1)</f>
        <v>的</v>
      </c>
      <c r="G1417" s="17" t="str">
        <f>MID(B1417,4,1)</f>
        <v>な</v>
      </c>
      <c r="H1417" s="17" t="str">
        <f>MID(B1417,5,1)</f>
        <v>方</v>
      </c>
      <c r="I1417" s="17" t="str">
        <f>MID(B1417,6,1)</f>
        <v>法</v>
      </c>
      <c r="J1417" s="17" t="str">
        <f>MID(B1417,7,1)</f>
        <v>を</v>
      </c>
      <c r="K1417" s="17" t="str">
        <f>MID(B1417,8,1)</f>
        <v>考</v>
      </c>
      <c r="L1417" s="17" t="str">
        <f>MID(B1417,9,1)</f>
        <v>え</v>
      </c>
      <c r="M1417" s="17" t="str">
        <f>MID(B1417,10,1)</f>
        <v>る</v>
      </c>
      <c r="N1417" s="18" t="str">
        <f>MID(B1417,11,1)</f>
        <v/>
      </c>
    </row>
    <row r="1418" spans="1:14" ht="37.5" customHeight="1" x14ac:dyDescent="0.15">
      <c r="A1418">
        <v>5</v>
      </c>
      <c r="B1418" s="10"/>
      <c r="C1418" s="12" t="s">
        <v>3333</v>
      </c>
      <c r="D1418" s="13" t="s">
        <v>172</v>
      </c>
      <c r="E1418" s="14" t="s">
        <v>168</v>
      </c>
      <c r="F1418" s="14" t="s">
        <v>2692</v>
      </c>
      <c r="G1418" s="14"/>
      <c r="H1418" s="14" t="s">
        <v>878</v>
      </c>
      <c r="I1418" s="14" t="s">
        <v>3823</v>
      </c>
      <c r="J1418" s="14"/>
      <c r="K1418" s="14" t="s">
        <v>3836</v>
      </c>
      <c r="L1418" s="14"/>
      <c r="M1418" s="14"/>
      <c r="N1418" s="15"/>
    </row>
    <row r="1419" spans="1:14" ht="37.5" customHeight="1" x14ac:dyDescent="0.15">
      <c r="A1419">
        <v>5</v>
      </c>
      <c r="B1419" s="10" t="s">
        <v>3907</v>
      </c>
      <c r="C1419" s="11" t="s">
        <v>1287</v>
      </c>
      <c r="D1419" s="16" t="str">
        <f>MID(B1419,1,1)</f>
        <v>う</v>
      </c>
      <c r="E1419" s="17" t="str">
        <f>MID(B1419,2,1)</f>
        <v>す</v>
      </c>
      <c r="F1419" s="17" t="str">
        <f>MID(B1419,3,1)</f>
        <v>い</v>
      </c>
      <c r="G1419" s="17" t="str">
        <f>MID(B1419,4,1)</f>
        <v>本</v>
      </c>
      <c r="H1419" s="17" t="str">
        <f>MID(B1419,5,1)</f>
        <v>と</v>
      </c>
      <c r="I1419" s="17" t="str">
        <f>MID(B1419,6,1)</f>
        <v>厚</v>
      </c>
      <c r="J1419" s="17" t="str">
        <f>MID(B1419,7,1)</f>
        <v>い</v>
      </c>
      <c r="K1419" s="17" t="str">
        <f>MID(B1419,8,1)</f>
        <v>本</v>
      </c>
      <c r="L1419" s="17" t="str">
        <f>MID(B1419,9,1)</f>
        <v/>
      </c>
      <c r="M1419" s="17" t="str">
        <f>MID(B1419,10,1)</f>
        <v/>
      </c>
      <c r="N1419" s="18" t="str">
        <f>MID(B1419,11,1)</f>
        <v/>
      </c>
    </row>
    <row r="1420" spans="1:14" ht="37.5" customHeight="1" x14ac:dyDescent="0.15">
      <c r="A1420">
        <v>5</v>
      </c>
      <c r="B1420" s="10"/>
      <c r="C1420" s="12" t="s">
        <v>3334</v>
      </c>
      <c r="D1420" s="13"/>
      <c r="E1420" s="14"/>
      <c r="F1420" s="14"/>
      <c r="G1420" s="14" t="s">
        <v>86</v>
      </c>
      <c r="H1420" s="14"/>
      <c r="I1420" s="14" t="s">
        <v>3986</v>
      </c>
      <c r="J1420" s="14"/>
      <c r="K1420" s="14" t="s">
        <v>86</v>
      </c>
      <c r="L1420" s="14"/>
      <c r="M1420" s="14"/>
      <c r="N1420" s="15"/>
    </row>
    <row r="1421" spans="1:14" ht="37.5" customHeight="1" x14ac:dyDescent="0.15">
      <c r="A1421">
        <v>5</v>
      </c>
      <c r="B1421" s="10" t="s">
        <v>3908</v>
      </c>
      <c r="C1421" s="11" t="s">
        <v>1288</v>
      </c>
      <c r="D1421" s="16" t="str">
        <f>MID(B1421,1,1)</f>
        <v>ク</v>
      </c>
      <c r="E1421" s="17" t="str">
        <f>MID(B1421,2,1)</f>
        <v>ワ</v>
      </c>
      <c r="F1421" s="17" t="str">
        <f>MID(B1421,3,1)</f>
        <v>で</v>
      </c>
      <c r="G1421" s="17" t="str">
        <f>MID(B1421,4,1)</f>
        <v>畑</v>
      </c>
      <c r="H1421" s="17" t="str">
        <f>MID(B1421,5,1)</f>
        <v>を</v>
      </c>
      <c r="I1421" s="17" t="str">
        <f>MID(B1421,6,1)</f>
        <v>耕</v>
      </c>
      <c r="J1421" s="17" t="str">
        <f>MID(B1421,7,1)</f>
        <v>す</v>
      </c>
      <c r="K1421" s="17" t="str">
        <f>MID(B1421,8,1)</f>
        <v/>
      </c>
      <c r="L1421" s="17" t="str">
        <f>MID(B1421,9,1)</f>
        <v/>
      </c>
      <c r="M1421" s="17" t="str">
        <f>MID(B1421,10,1)</f>
        <v/>
      </c>
      <c r="N1421" s="18" t="str">
        <f>MID(B1421,11,1)</f>
        <v/>
      </c>
    </row>
    <row r="1422" spans="1:14" ht="37.5" customHeight="1" x14ac:dyDescent="0.15">
      <c r="A1422">
        <v>5</v>
      </c>
      <c r="B1422" s="10"/>
      <c r="C1422" s="12" t="s">
        <v>3335</v>
      </c>
      <c r="D1422" s="13"/>
      <c r="E1422" s="14"/>
      <c r="F1422" s="14"/>
      <c r="G1422" s="14" t="s">
        <v>4062</v>
      </c>
      <c r="H1422" s="14"/>
      <c r="I1422" s="14" t="s">
        <v>4063</v>
      </c>
      <c r="J1422" s="14"/>
      <c r="K1422" s="14"/>
      <c r="L1422" s="14"/>
      <c r="M1422" s="14"/>
      <c r="N1422" s="15"/>
    </row>
    <row r="1423" spans="1:14" ht="37.5" customHeight="1" x14ac:dyDescent="0.15">
      <c r="A1423">
        <v>5</v>
      </c>
      <c r="B1423" s="10" t="s">
        <v>3909</v>
      </c>
      <c r="C1423" s="11" t="s">
        <v>1289</v>
      </c>
      <c r="D1423" s="16" t="str">
        <f>MID(B1423,1,1)</f>
        <v>炭</v>
      </c>
      <c r="E1423" s="17" t="str">
        <f>MID(B1423,2,1)</f>
        <v>鉱</v>
      </c>
      <c r="F1423" s="17" t="str">
        <f>MID(B1423,3,1)</f>
        <v>で</v>
      </c>
      <c r="G1423" s="17" t="str">
        <f>MID(B1423,4,1)</f>
        <v>石</v>
      </c>
      <c r="H1423" s="17" t="str">
        <f>MID(B1423,5,1)</f>
        <v>炭</v>
      </c>
      <c r="I1423" s="17" t="str">
        <f>MID(B1423,6,1)</f>
        <v>を</v>
      </c>
      <c r="J1423" s="17" t="str">
        <f>MID(B1423,7,1)</f>
        <v>ほ</v>
      </c>
      <c r="K1423" s="17" t="str">
        <f>MID(B1423,8,1)</f>
        <v>る</v>
      </c>
      <c r="L1423" s="17" t="str">
        <f>MID(B1423,9,1)</f>
        <v/>
      </c>
      <c r="M1423" s="17" t="str">
        <f>MID(B1423,10,1)</f>
        <v/>
      </c>
      <c r="N1423" s="18" t="str">
        <f>MID(B1423,11,1)</f>
        <v/>
      </c>
    </row>
    <row r="1424" spans="1:14" ht="37.5" customHeight="1" x14ac:dyDescent="0.15">
      <c r="A1424">
        <v>5</v>
      </c>
      <c r="B1424" s="10"/>
      <c r="C1424" s="12" t="s">
        <v>3336</v>
      </c>
      <c r="D1424" s="13" t="s">
        <v>700</v>
      </c>
      <c r="E1424" s="14" t="s">
        <v>4010</v>
      </c>
      <c r="F1424" s="14"/>
      <c r="G1424" s="14" t="s">
        <v>4070</v>
      </c>
      <c r="H1424" s="14" t="s">
        <v>4069</v>
      </c>
      <c r="I1424" s="14"/>
      <c r="J1424" s="14"/>
      <c r="K1424" s="14"/>
      <c r="L1424" s="14"/>
      <c r="M1424" s="14"/>
      <c r="N1424" s="15"/>
    </row>
    <row r="1425" spans="1:14" ht="37.5" customHeight="1" x14ac:dyDescent="0.15">
      <c r="A1425">
        <v>5</v>
      </c>
      <c r="B1425" s="10" t="s">
        <v>3910</v>
      </c>
      <c r="C1425" s="11" t="s">
        <v>1290</v>
      </c>
      <c r="D1425" s="16" t="str">
        <f>MID(B1425,1,1)</f>
        <v>カ</v>
      </c>
      <c r="E1425" s="17" t="str">
        <f>MID(B1425,2,1)</f>
        <v>メ</v>
      </c>
      <c r="F1425" s="17" t="str">
        <f>MID(B1425,3,1)</f>
        <v>ラ</v>
      </c>
      <c r="G1425" s="17" t="str">
        <f>MID(B1425,4,1)</f>
        <v>を</v>
      </c>
      <c r="H1425" s="17" t="str">
        <f>MID(B1425,5,1)</f>
        <v>両</v>
      </c>
      <c r="I1425" s="17" t="str">
        <f>MID(B1425,6,1)</f>
        <v>手</v>
      </c>
      <c r="J1425" s="17" t="str">
        <f>MID(B1425,7,1)</f>
        <v>で</v>
      </c>
      <c r="K1425" s="17" t="str">
        <f>MID(B1425,8,1)</f>
        <v>構</v>
      </c>
      <c r="L1425" s="17" t="str">
        <f>MID(B1425,9,1)</f>
        <v>え</v>
      </c>
      <c r="M1425" s="17" t="str">
        <f>MID(B1425,10,1)</f>
        <v>る</v>
      </c>
      <c r="N1425" s="18" t="str">
        <f>MID(B1425,11,1)</f>
        <v/>
      </c>
    </row>
    <row r="1426" spans="1:14" ht="37.5" customHeight="1" x14ac:dyDescent="0.15">
      <c r="A1426">
        <v>5</v>
      </c>
      <c r="B1426" s="10"/>
      <c r="C1426" s="12" t="s">
        <v>3337</v>
      </c>
      <c r="D1426" s="13"/>
      <c r="E1426" s="14"/>
      <c r="F1426" s="14"/>
      <c r="G1426" s="14"/>
      <c r="H1426" s="14" t="s">
        <v>877</v>
      </c>
      <c r="I1426" s="14" t="s">
        <v>675</v>
      </c>
      <c r="J1426" s="14"/>
      <c r="K1426" s="14" t="s">
        <v>4072</v>
      </c>
      <c r="L1426" s="14"/>
      <c r="M1426" s="14"/>
      <c r="N1426" s="15"/>
    </row>
    <row r="1427" spans="1:14" ht="37.5" customHeight="1" x14ac:dyDescent="0.15">
      <c r="A1427">
        <v>5</v>
      </c>
      <c r="B1427" s="10" t="s">
        <v>3911</v>
      </c>
      <c r="C1427" s="11" t="s">
        <v>1291</v>
      </c>
      <c r="D1427" s="16" t="str">
        <f>MID(B1427,1,1)</f>
        <v>興</v>
      </c>
      <c r="E1427" s="17" t="str">
        <f>MID(B1427,2,1)</f>
        <v>味</v>
      </c>
      <c r="F1427" s="17" t="str">
        <f>MID(B1427,3,1)</f>
        <v>本</v>
      </c>
      <c r="G1427" s="17" t="str">
        <f>MID(B1427,4,1)</f>
        <v>位</v>
      </c>
      <c r="H1427" s="17" t="str">
        <f>MID(B1427,5,1)</f>
        <v>で</v>
      </c>
      <c r="I1427" s="17" t="str">
        <f>MID(B1427,6,1)</f>
        <v>集</v>
      </c>
      <c r="J1427" s="17" t="str">
        <f>MID(B1427,7,1)</f>
        <v>ま</v>
      </c>
      <c r="K1427" s="17" t="str">
        <f>MID(B1427,8,1)</f>
        <v>る</v>
      </c>
      <c r="L1427" s="17" t="str">
        <f>MID(B1427,9,1)</f>
        <v/>
      </c>
      <c r="M1427" s="17" t="str">
        <f>MID(B1427,10,1)</f>
        <v/>
      </c>
      <c r="N1427" s="18" t="str">
        <f>MID(B1427,11,1)</f>
        <v/>
      </c>
    </row>
    <row r="1428" spans="1:14" ht="37.5" customHeight="1" x14ac:dyDescent="0.15">
      <c r="A1428">
        <v>5</v>
      </c>
      <c r="B1428" s="10"/>
      <c r="C1428" s="12" t="s">
        <v>3338</v>
      </c>
      <c r="D1428" s="13" t="s">
        <v>583</v>
      </c>
      <c r="E1428" s="14" t="s">
        <v>676</v>
      </c>
      <c r="F1428" s="14" t="s">
        <v>4004</v>
      </c>
      <c r="G1428" s="14" t="s">
        <v>3989</v>
      </c>
      <c r="H1428" s="14"/>
      <c r="I1428" s="14" t="s">
        <v>3986</v>
      </c>
      <c r="J1428" s="14"/>
      <c r="K1428" s="14"/>
      <c r="L1428" s="14"/>
      <c r="M1428" s="14"/>
      <c r="N1428" s="15"/>
    </row>
    <row r="1429" spans="1:14" ht="37.5" customHeight="1" x14ac:dyDescent="0.15">
      <c r="A1429">
        <v>5</v>
      </c>
      <c r="B1429" s="10" t="s">
        <v>3912</v>
      </c>
      <c r="C1429" s="11" t="s">
        <v>1292</v>
      </c>
      <c r="D1429" s="16" t="str">
        <f>MID(B1429,1,1)</f>
        <v>夏</v>
      </c>
      <c r="E1429" s="17" t="str">
        <f>MID(B1429,2,1)</f>
        <v>期</v>
      </c>
      <c r="F1429" s="17" t="str">
        <f>MID(B1429,3,1)</f>
        <v>講</v>
      </c>
      <c r="G1429" s="17" t="str">
        <f>MID(B1429,4,1)</f>
        <v>習</v>
      </c>
      <c r="H1429" s="17" t="str">
        <f>MID(B1429,5,1)</f>
        <v>を</v>
      </c>
      <c r="I1429" s="17" t="str">
        <f>MID(B1429,6,1)</f>
        <v>受</v>
      </c>
      <c r="J1429" s="17" t="str">
        <f>MID(B1429,7,1)</f>
        <v>け</v>
      </c>
      <c r="K1429" s="17" t="str">
        <f>MID(B1429,8,1)</f>
        <v>る</v>
      </c>
      <c r="L1429" s="17" t="str">
        <f>MID(B1429,9,1)</f>
        <v/>
      </c>
      <c r="M1429" s="17" t="str">
        <f>MID(B1429,10,1)</f>
        <v/>
      </c>
      <c r="N1429" s="18" t="str">
        <f>MID(B1429,11,1)</f>
        <v/>
      </c>
    </row>
    <row r="1430" spans="1:14" ht="37.5" customHeight="1" x14ac:dyDescent="0.15">
      <c r="A1430">
        <v>5</v>
      </c>
      <c r="B1430" s="10"/>
      <c r="C1430" s="12" t="s">
        <v>3339</v>
      </c>
      <c r="D1430" s="13" t="s">
        <v>168</v>
      </c>
      <c r="E1430" s="14" t="s">
        <v>101</v>
      </c>
      <c r="F1430" s="14" t="s">
        <v>172</v>
      </c>
      <c r="G1430" s="14" t="s">
        <v>1778</v>
      </c>
      <c r="H1430" s="14"/>
      <c r="I1430" s="14" t="s">
        <v>721</v>
      </c>
      <c r="J1430" s="14"/>
      <c r="K1430" s="14"/>
      <c r="L1430" s="14"/>
      <c r="M1430" s="14"/>
      <c r="N1430" s="15"/>
    </row>
    <row r="1431" spans="1:14" ht="37.5" customHeight="1" x14ac:dyDescent="0.15">
      <c r="A1431">
        <v>5</v>
      </c>
      <c r="B1431" s="10" t="s">
        <v>4087</v>
      </c>
      <c r="C1431" s="11" t="s">
        <v>1293</v>
      </c>
      <c r="D1431" s="16" t="str">
        <f>MID(B1431,1,1)</f>
        <v>緑</v>
      </c>
      <c r="E1431" s="17" t="str">
        <f>MID(B1431,2,1)</f>
        <v>は</v>
      </c>
      <c r="F1431" s="17" t="str">
        <f>MID(B1431,3,1)</f>
        <v>青</v>
      </c>
      <c r="G1431" s="17" t="str">
        <f>MID(B1431,4,1)</f>
        <v>と</v>
      </c>
      <c r="H1431" s="17" t="str">
        <f>MID(B1431,5,1)</f>
        <v>黄</v>
      </c>
      <c r="I1431" s="17" t="str">
        <f>MID(B1431,6,1)</f>
        <v>を</v>
      </c>
      <c r="J1431" s="17" t="str">
        <f>MID(B1431,7,1)</f>
        <v>混</v>
      </c>
      <c r="K1431" s="17" t="str">
        <f>MID(B1431,8,1)</f>
        <v>ぜ</v>
      </c>
      <c r="L1431" s="17" t="str">
        <f>MID(B1431,9,1)</f>
        <v>た</v>
      </c>
      <c r="M1431" s="17" t="str">
        <f>MID(B1431,10,1)</f>
        <v>色</v>
      </c>
      <c r="N1431" s="18" t="str">
        <f>MID(B1431,11,1)</f>
        <v/>
      </c>
    </row>
    <row r="1432" spans="1:14" ht="37.5" customHeight="1" x14ac:dyDescent="0.15">
      <c r="A1432">
        <v>5</v>
      </c>
      <c r="B1432" s="10"/>
      <c r="C1432" s="12" t="s">
        <v>3340</v>
      </c>
      <c r="D1432" s="13" t="s">
        <v>886</v>
      </c>
      <c r="E1432" s="14"/>
      <c r="F1432" s="14" t="s">
        <v>3819</v>
      </c>
      <c r="G1432" s="14"/>
      <c r="H1432" s="14" t="s">
        <v>101</v>
      </c>
      <c r="I1432" s="14"/>
      <c r="J1432" s="14" t="s">
        <v>3829</v>
      </c>
      <c r="K1432" s="14"/>
      <c r="L1432" s="14"/>
      <c r="M1432" s="14"/>
      <c r="N1432" s="15"/>
    </row>
    <row r="1433" spans="1:14" ht="37.5" customHeight="1" x14ac:dyDescent="0.15">
      <c r="A1433">
        <v>5</v>
      </c>
      <c r="B1433" s="10" t="s">
        <v>3913</v>
      </c>
      <c r="C1433" s="11" t="s">
        <v>1294</v>
      </c>
      <c r="D1433" s="16" t="str">
        <f>MID(B1433,1,1)</f>
        <v>道</v>
      </c>
      <c r="E1433" s="17" t="str">
        <f>MID(B1433,2,1)</f>
        <v>路</v>
      </c>
      <c r="F1433" s="17" t="str">
        <f>MID(B1433,3,1)</f>
        <v>で</v>
      </c>
      <c r="G1433" s="17" t="str">
        <f>MID(B1433,4,1)</f>
        <v>交</v>
      </c>
      <c r="H1433" s="17" t="str">
        <f>MID(B1433,5,1)</f>
        <v>通</v>
      </c>
      <c r="I1433" s="17" t="str">
        <f>MID(B1433,6,1)</f>
        <v>量</v>
      </c>
      <c r="J1433" s="17" t="str">
        <f>MID(B1433,7,1)</f>
        <v>調</v>
      </c>
      <c r="K1433" s="17" t="str">
        <f>MID(B1433,8,1)</f>
        <v>査</v>
      </c>
      <c r="L1433" s="17" t="str">
        <f>MID(B1433,9,1)</f>
        <v>を</v>
      </c>
      <c r="M1433" s="17" t="str">
        <f>MID(B1433,10,1)</f>
        <v>行</v>
      </c>
      <c r="N1433" s="18" t="str">
        <f>MID(B1433,11,1)</f>
        <v>う</v>
      </c>
    </row>
    <row r="1434" spans="1:14" ht="37.5" customHeight="1" x14ac:dyDescent="0.15">
      <c r="A1434">
        <v>5</v>
      </c>
      <c r="B1434" s="10"/>
      <c r="C1434" s="12" t="s">
        <v>3341</v>
      </c>
      <c r="D1434" s="13" t="s">
        <v>926</v>
      </c>
      <c r="E1434" s="14" t="s">
        <v>883</v>
      </c>
      <c r="F1434" s="14"/>
      <c r="G1434" s="14" t="s">
        <v>172</v>
      </c>
      <c r="H1434" s="14" t="s">
        <v>4034</v>
      </c>
      <c r="I1434" s="14" t="s">
        <v>877</v>
      </c>
      <c r="J1434" s="14" t="s">
        <v>946</v>
      </c>
      <c r="K1434" s="14" t="s">
        <v>4091</v>
      </c>
      <c r="L1434" s="14"/>
      <c r="M1434" s="14" t="s">
        <v>4092</v>
      </c>
      <c r="N1434" s="15"/>
    </row>
    <row r="1435" spans="1:14" ht="37.5" customHeight="1" x14ac:dyDescent="0.15">
      <c r="A1435">
        <v>5</v>
      </c>
      <c r="B1435" s="10" t="s">
        <v>3914</v>
      </c>
      <c r="C1435" s="11" t="s">
        <v>1295</v>
      </c>
      <c r="D1435" s="16" t="str">
        <f>MID(B1435,1,1)</f>
        <v>別</v>
      </c>
      <c r="E1435" s="17" t="str">
        <f>MID(B1435,2,1)</f>
        <v>れ</v>
      </c>
      <c r="F1435" s="17" t="str">
        <f>MID(B1435,3,1)</f>
        <v>た</v>
      </c>
      <c r="G1435" s="17" t="str">
        <f>MID(B1435,4,1)</f>
        <v>友</v>
      </c>
      <c r="H1435" s="17" t="str">
        <f>MID(B1435,5,1)</f>
        <v>達</v>
      </c>
      <c r="I1435" s="17" t="str">
        <f>MID(B1435,6,1)</f>
        <v>と</v>
      </c>
      <c r="J1435" s="17" t="str">
        <f>MID(B1435,7,1)</f>
        <v>再</v>
      </c>
      <c r="K1435" s="17" t="str">
        <f>MID(B1435,8,1)</f>
        <v>会</v>
      </c>
      <c r="L1435" s="17" t="str">
        <f>MID(B1435,9,1)</f>
        <v>し</v>
      </c>
      <c r="M1435" s="17" t="str">
        <f>MID(B1435,10,1)</f>
        <v>た</v>
      </c>
      <c r="N1435" s="18" t="str">
        <f>MID(B1435,11,1)</f>
        <v/>
      </c>
    </row>
    <row r="1436" spans="1:14" ht="37.5" customHeight="1" x14ac:dyDescent="0.15">
      <c r="A1436">
        <v>5</v>
      </c>
      <c r="B1436" s="10"/>
      <c r="C1436" s="12" t="s">
        <v>3342</v>
      </c>
      <c r="D1436" s="13" t="s">
        <v>842</v>
      </c>
      <c r="E1436" s="14"/>
      <c r="F1436" s="14"/>
      <c r="G1436" s="14" t="s">
        <v>119</v>
      </c>
      <c r="H1436" s="14" t="s">
        <v>4097</v>
      </c>
      <c r="I1436" s="14"/>
      <c r="J1436" s="14" t="s">
        <v>213</v>
      </c>
      <c r="K1436" s="14" t="s">
        <v>517</v>
      </c>
      <c r="L1436" s="14"/>
      <c r="M1436" s="14"/>
      <c r="N1436" s="15"/>
    </row>
    <row r="1437" spans="1:14" ht="37.5" customHeight="1" x14ac:dyDescent="0.15">
      <c r="A1437">
        <v>5</v>
      </c>
      <c r="B1437" s="10" t="s">
        <v>3915</v>
      </c>
      <c r="C1437" s="11" t="s">
        <v>1296</v>
      </c>
      <c r="D1437" s="16" t="str">
        <f>MID(B1437,1,1)</f>
        <v>地</v>
      </c>
      <c r="E1437" s="17" t="str">
        <f>MID(B1437,2,1)</f>
        <v>し</v>
      </c>
      <c r="F1437" s="17" t="str">
        <f>MID(B1437,3,1)</f>
        <v>ん</v>
      </c>
      <c r="G1437" s="17" t="str">
        <f>MID(B1437,4,1)</f>
        <v>や</v>
      </c>
      <c r="H1437" s="17" t="str">
        <f>MID(B1437,5,1)</f>
        <v>台</v>
      </c>
      <c r="I1437" s="17" t="str">
        <f>MID(B1437,6,1)</f>
        <v>風</v>
      </c>
      <c r="J1437" s="17" t="str">
        <f>MID(B1437,7,1)</f>
        <v>な</v>
      </c>
      <c r="K1437" s="17" t="str">
        <f>MID(B1437,8,1)</f>
        <v>ど</v>
      </c>
      <c r="L1437" s="17" t="str">
        <f>MID(B1437,9,1)</f>
        <v>の</v>
      </c>
      <c r="M1437" s="17" t="str">
        <f>MID(B1437,10,1)</f>
        <v>災</v>
      </c>
      <c r="N1437" s="18" t="str">
        <f>MID(B1437,11,1)</f>
        <v>害</v>
      </c>
    </row>
    <row r="1438" spans="1:14" ht="37.5" customHeight="1" x14ac:dyDescent="0.15">
      <c r="A1438">
        <v>5</v>
      </c>
      <c r="B1438" s="10"/>
      <c r="C1438" s="12" t="s">
        <v>3343</v>
      </c>
      <c r="D1438" s="13" t="s">
        <v>1051</v>
      </c>
      <c r="E1438" s="14"/>
      <c r="F1438" s="14"/>
      <c r="G1438" s="14"/>
      <c r="H1438" s="14" t="s">
        <v>4026</v>
      </c>
      <c r="I1438" s="14" t="s">
        <v>4049</v>
      </c>
      <c r="J1438" s="14"/>
      <c r="K1438" s="14"/>
      <c r="L1438" s="14"/>
      <c r="M1438" s="14" t="s">
        <v>4098</v>
      </c>
      <c r="N1438" s="15" t="s">
        <v>4103</v>
      </c>
    </row>
    <row r="1439" spans="1:14" ht="37.5" customHeight="1" x14ac:dyDescent="0.15">
      <c r="A1439">
        <v>5</v>
      </c>
      <c r="B1439" s="10" t="s">
        <v>3916</v>
      </c>
      <c r="C1439" s="11" t="s">
        <v>1297</v>
      </c>
      <c r="D1439" s="16" t="str">
        <f>MID(B1439,1,1)</f>
        <v>結</v>
      </c>
      <c r="E1439" s="17" t="str">
        <f>MID(B1439,2,1)</f>
        <v>こ</v>
      </c>
      <c r="F1439" s="17" t="str">
        <f>MID(B1439,3,1)</f>
        <v>ん</v>
      </c>
      <c r="G1439" s="17" t="str">
        <f>MID(B1439,4,1)</f>
        <v>し</v>
      </c>
      <c r="H1439" s="17" t="str">
        <f>MID(B1439,5,1)</f>
        <v>て</v>
      </c>
      <c r="I1439" s="17" t="str">
        <f>MID(B1439,6,1)</f>
        <v>夫</v>
      </c>
      <c r="J1439" s="17" t="str">
        <f>MID(B1439,7,1)</f>
        <v>と</v>
      </c>
      <c r="K1439" s="17" t="str">
        <f>MID(B1439,8,1)</f>
        <v>妻</v>
      </c>
      <c r="L1439" s="17" t="str">
        <f>MID(B1439,9,1)</f>
        <v>に</v>
      </c>
      <c r="M1439" s="17" t="str">
        <f>MID(B1439,10,1)</f>
        <v>な</v>
      </c>
      <c r="N1439" s="18" t="str">
        <f>MID(B1439,11,1)</f>
        <v>る</v>
      </c>
    </row>
    <row r="1440" spans="1:14" ht="37.5" customHeight="1" x14ac:dyDescent="0.15">
      <c r="A1440">
        <v>5</v>
      </c>
      <c r="B1440" s="10"/>
      <c r="C1440" s="12" t="s">
        <v>3344</v>
      </c>
      <c r="D1440" s="13" t="s">
        <v>705</v>
      </c>
      <c r="E1440" s="14"/>
      <c r="F1440" s="14"/>
      <c r="G1440" s="14"/>
      <c r="H1440" s="14"/>
      <c r="I1440" s="14" t="s">
        <v>4108</v>
      </c>
      <c r="J1440" s="14"/>
      <c r="K1440" s="14" t="s">
        <v>4109</v>
      </c>
      <c r="L1440" s="14"/>
      <c r="M1440" s="14"/>
      <c r="N1440" s="15"/>
    </row>
    <row r="1441" spans="1:14" ht="37.5" customHeight="1" x14ac:dyDescent="0.15">
      <c r="A1441">
        <v>5</v>
      </c>
      <c r="B1441" s="10" t="s">
        <v>3917</v>
      </c>
      <c r="C1441" s="11" t="s">
        <v>1298</v>
      </c>
      <c r="D1441" s="16" t="str">
        <f>MID(B1441,1,1)</f>
        <v>山</v>
      </c>
      <c r="E1441" s="17" t="str">
        <f>MID(B1441,2,1)</f>
        <v>に</v>
      </c>
      <c r="F1441" s="17" t="str">
        <f>MID(B1441,3,1)</f>
        <v>山</v>
      </c>
      <c r="G1441" s="17" t="str">
        <f>MID(B1441,4,1)</f>
        <v>菜</v>
      </c>
      <c r="H1441" s="17" t="str">
        <f>MID(B1441,5,1)</f>
        <v>採</v>
      </c>
      <c r="I1441" s="17" t="str">
        <f>MID(B1441,6,1)</f>
        <v>り</v>
      </c>
      <c r="J1441" s="17" t="str">
        <f>MID(B1441,7,1)</f>
        <v>に</v>
      </c>
      <c r="K1441" s="17" t="str">
        <f>MID(B1441,8,1)</f>
        <v>行</v>
      </c>
      <c r="L1441" s="17" t="str">
        <f>MID(B1441,9,1)</f>
        <v>く</v>
      </c>
      <c r="M1441" s="17" t="str">
        <f>MID(B1441,10,1)</f>
        <v/>
      </c>
      <c r="N1441" s="18" t="str">
        <f>MID(B1441,11,1)</f>
        <v/>
      </c>
    </row>
    <row r="1442" spans="1:14" ht="37.5" customHeight="1" x14ac:dyDescent="0.15">
      <c r="A1442">
        <v>5</v>
      </c>
      <c r="B1442" s="10"/>
      <c r="C1442" s="12" t="s">
        <v>3345</v>
      </c>
      <c r="D1442" s="13" t="s">
        <v>4116</v>
      </c>
      <c r="E1442" s="14"/>
      <c r="F1442" s="14" t="s">
        <v>696</v>
      </c>
      <c r="G1442" s="14" t="s">
        <v>4098</v>
      </c>
      <c r="H1442" s="14" t="s">
        <v>4057</v>
      </c>
      <c r="I1442" s="14"/>
      <c r="J1442" s="14"/>
      <c r="K1442" s="14" t="s">
        <v>283</v>
      </c>
      <c r="L1442" s="14"/>
      <c r="M1442" s="14"/>
      <c r="N1442" s="15"/>
    </row>
    <row r="1443" spans="1:14" ht="37.5" customHeight="1" x14ac:dyDescent="0.15">
      <c r="A1443">
        <v>5</v>
      </c>
      <c r="B1443" s="10" t="s">
        <v>3918</v>
      </c>
      <c r="C1443" s="11" t="s">
        <v>1299</v>
      </c>
      <c r="D1443" s="16" t="str">
        <f>MID(B1443,1,1)</f>
        <v>理</v>
      </c>
      <c r="E1443" s="17" t="str">
        <f>MID(B1443,2,1)</f>
        <v>ろ</v>
      </c>
      <c r="F1443" s="17" t="str">
        <f>MID(B1443,3,1)</f>
        <v>ん</v>
      </c>
      <c r="G1443" s="17" t="str">
        <f>MID(B1443,4,1)</f>
        <v>よ</v>
      </c>
      <c r="H1443" s="17" t="str">
        <f>MID(B1443,5,1)</f>
        <v>り</v>
      </c>
      <c r="I1443" s="17" t="str">
        <f>MID(B1443,6,1)</f>
        <v>実</v>
      </c>
      <c r="J1443" s="17" t="str">
        <f>MID(B1443,7,1)</f>
        <v>際</v>
      </c>
      <c r="K1443" s="17" t="str">
        <f>MID(B1443,8,1)</f>
        <v>に</v>
      </c>
      <c r="L1443" s="17" t="str">
        <f>MID(B1443,9,1)</f>
        <v>試</v>
      </c>
      <c r="M1443" s="17" t="str">
        <f>MID(B1443,10,1)</f>
        <v>す</v>
      </c>
      <c r="N1443" s="18" t="str">
        <f>MID(B1443,11,1)</f>
        <v/>
      </c>
    </row>
    <row r="1444" spans="1:14" ht="37.5" customHeight="1" x14ac:dyDescent="0.15">
      <c r="A1444">
        <v>5</v>
      </c>
      <c r="B1444" s="10"/>
      <c r="C1444" s="12" t="s">
        <v>3346</v>
      </c>
      <c r="D1444" s="13" t="s">
        <v>668</v>
      </c>
      <c r="E1444" s="14"/>
      <c r="F1444" s="14"/>
      <c r="G1444" s="14"/>
      <c r="H1444" s="14"/>
      <c r="I1444" s="14" t="s">
        <v>3862</v>
      </c>
      <c r="J1444" s="14" t="s">
        <v>4098</v>
      </c>
      <c r="K1444" s="14"/>
      <c r="L1444" s="14" t="s">
        <v>4123</v>
      </c>
      <c r="M1444" s="14"/>
      <c r="N1444" s="15"/>
    </row>
    <row r="1445" spans="1:14" ht="37.5" customHeight="1" x14ac:dyDescent="0.15">
      <c r="A1445">
        <v>5</v>
      </c>
      <c r="B1445" s="10" t="s">
        <v>4760</v>
      </c>
      <c r="C1445" s="11" t="s">
        <v>1300</v>
      </c>
      <c r="D1445" s="16" t="str">
        <f>MID(B1445,1,1)</f>
        <v>実</v>
      </c>
      <c r="E1445" s="17" t="str">
        <f>MID(B1445,2,1)</f>
        <v>在</v>
      </c>
      <c r="F1445" s="17" t="str">
        <f>MID(B1445,3,1)</f>
        <v>人</v>
      </c>
      <c r="G1445" s="17" t="str">
        <f>MID(B1445,4,1)</f>
        <v>物</v>
      </c>
      <c r="H1445" s="17" t="str">
        <f>MID(B1445,5,1)</f>
        <v>を</v>
      </c>
      <c r="I1445" s="17" t="str">
        <f>MID(B1445,6,1)</f>
        <v>参</v>
      </c>
      <c r="J1445" s="17" t="str">
        <f>MID(B1445,7,1)</f>
        <v>考</v>
      </c>
      <c r="K1445" s="17" t="str">
        <f>MID(B1445,8,1)</f>
        <v>に</v>
      </c>
      <c r="L1445" s="17" t="str">
        <f>MID(B1445,9,1)</f>
        <v>す</v>
      </c>
      <c r="M1445" s="17" t="str">
        <f>MID(B1445,10,1)</f>
        <v>る</v>
      </c>
      <c r="N1445" s="18" t="str">
        <f>MID(B1445,11,1)</f>
        <v/>
      </c>
    </row>
    <row r="1446" spans="1:14" ht="37.5" customHeight="1" x14ac:dyDescent="0.15">
      <c r="A1446">
        <v>5</v>
      </c>
      <c r="B1446" s="10"/>
      <c r="C1446" s="12" t="s">
        <v>3347</v>
      </c>
      <c r="D1446" s="13" t="s">
        <v>4127</v>
      </c>
      <c r="E1446" s="14" t="s">
        <v>817</v>
      </c>
      <c r="F1446" s="14" t="s">
        <v>4044</v>
      </c>
      <c r="G1446" s="14" t="s">
        <v>4093</v>
      </c>
      <c r="H1446" s="14"/>
      <c r="I1446" s="14" t="s">
        <v>3824</v>
      </c>
      <c r="J1446" s="14" t="s">
        <v>3822</v>
      </c>
      <c r="K1446" s="14"/>
      <c r="L1446" s="14"/>
      <c r="M1446" s="14"/>
      <c r="N1446" s="15"/>
    </row>
    <row r="1447" spans="1:14" ht="37.5" customHeight="1" x14ac:dyDescent="0.15">
      <c r="A1447">
        <v>5</v>
      </c>
      <c r="B1447" s="10" t="s">
        <v>3919</v>
      </c>
      <c r="C1447" s="11" t="s">
        <v>1301</v>
      </c>
      <c r="D1447" s="16" t="str">
        <f>MID(B1447,1,1)</f>
        <v>全</v>
      </c>
      <c r="E1447" s="17" t="str">
        <f>MID(B1447,2,1)</f>
        <v>財</v>
      </c>
      <c r="F1447" s="17" t="str">
        <f>MID(B1447,3,1)</f>
        <v>産</v>
      </c>
      <c r="G1447" s="17" t="str">
        <f>MID(B1447,4,1)</f>
        <v>を</v>
      </c>
      <c r="H1447" s="17" t="str">
        <f>MID(B1447,5,1)</f>
        <v>投</v>
      </c>
      <c r="I1447" s="17" t="str">
        <f>MID(B1447,6,1)</f>
        <v>げ</v>
      </c>
      <c r="J1447" s="17" t="str">
        <f>MID(B1447,7,1)</f>
        <v>打</v>
      </c>
      <c r="K1447" s="17" t="str">
        <f>MID(B1447,8,1)</f>
        <v>つ</v>
      </c>
      <c r="L1447" s="17" t="str">
        <f>MID(B1447,9,1)</f>
        <v/>
      </c>
      <c r="M1447" s="17" t="str">
        <f>MID(B1447,10,1)</f>
        <v/>
      </c>
      <c r="N1447" s="18" t="str">
        <f>MID(B1447,11,1)</f>
        <v/>
      </c>
    </row>
    <row r="1448" spans="1:14" ht="37.5" customHeight="1" x14ac:dyDescent="0.15">
      <c r="A1448">
        <v>5</v>
      </c>
      <c r="B1448" s="10"/>
      <c r="C1448" s="12" t="s">
        <v>3348</v>
      </c>
      <c r="D1448" s="13" t="s">
        <v>602</v>
      </c>
      <c r="E1448" s="14" t="s">
        <v>817</v>
      </c>
      <c r="F1448" s="14" t="s">
        <v>4117</v>
      </c>
      <c r="G1448" s="14"/>
      <c r="H1448" s="14" t="s">
        <v>588</v>
      </c>
      <c r="I1448" s="14"/>
      <c r="J1448" s="14" t="s">
        <v>721</v>
      </c>
      <c r="K1448" s="14"/>
      <c r="L1448" s="14"/>
      <c r="M1448" s="14"/>
      <c r="N1448" s="15"/>
    </row>
    <row r="1449" spans="1:14" ht="37.5" customHeight="1" x14ac:dyDescent="0.15">
      <c r="A1449">
        <v>5</v>
      </c>
      <c r="B1449" s="10" t="s">
        <v>3920</v>
      </c>
      <c r="C1449" s="11" t="s">
        <v>1302</v>
      </c>
      <c r="D1449" s="16" t="str">
        <f>MID(B1449,1,1)</f>
        <v>お</v>
      </c>
      <c r="E1449" s="17" t="str">
        <f>MID(B1449,2,1)</f>
        <v>か</v>
      </c>
      <c r="F1449" s="17" t="str">
        <f>MID(B1449,3,1)</f>
        <v>し</v>
      </c>
      <c r="G1449" s="17" t="str">
        <f>MID(B1449,4,1)</f>
        <v>た</v>
      </c>
      <c r="H1449" s="17" t="str">
        <f>MID(B1449,5,1)</f>
        <v>罪</v>
      </c>
      <c r="I1449" s="17" t="str">
        <f>MID(B1449,6,1)</f>
        <v>を</v>
      </c>
      <c r="J1449" s="17" t="str">
        <f>MID(B1449,7,1)</f>
        <v>つ</v>
      </c>
      <c r="K1449" s="17" t="str">
        <f>MID(B1449,8,1)</f>
        <v>ぐ</v>
      </c>
      <c r="L1449" s="17" t="str">
        <f>MID(B1449,9,1)</f>
        <v>な</v>
      </c>
      <c r="M1449" s="17" t="str">
        <f>MID(B1449,10,1)</f>
        <v>う</v>
      </c>
      <c r="N1449" s="18" t="str">
        <f>MID(B1449,11,1)</f>
        <v/>
      </c>
    </row>
    <row r="1450" spans="1:14" ht="37.5" customHeight="1" x14ac:dyDescent="0.15">
      <c r="A1450">
        <v>5</v>
      </c>
      <c r="B1450" s="10"/>
      <c r="C1450" s="12" t="s">
        <v>3349</v>
      </c>
      <c r="D1450" s="13"/>
      <c r="E1450" s="14"/>
      <c r="F1450" s="14"/>
      <c r="G1450" s="14"/>
      <c r="H1450" s="14" t="s">
        <v>4136</v>
      </c>
      <c r="I1450" s="14"/>
      <c r="J1450" s="14"/>
      <c r="K1450" s="14"/>
      <c r="L1450" s="14"/>
      <c r="M1450" s="14"/>
      <c r="N1450" s="15"/>
    </row>
    <row r="1451" spans="1:14" ht="37.5" customHeight="1" x14ac:dyDescent="0.15">
      <c r="A1451">
        <v>5</v>
      </c>
      <c r="B1451" s="10" t="s">
        <v>3921</v>
      </c>
      <c r="C1451" s="11" t="s">
        <v>1303</v>
      </c>
      <c r="D1451" s="16" t="str">
        <f>MID(B1451,1,1)</f>
        <v>勝</v>
      </c>
      <c r="E1451" s="17" t="str">
        <f>MID(B1451,2,1)</f>
        <v>手</v>
      </c>
      <c r="F1451" s="17" t="str">
        <f>MID(B1451,3,1)</f>
        <v>に</v>
      </c>
      <c r="G1451" s="17" t="str">
        <f>MID(B1451,4,1)</f>
        <v>生</v>
      </c>
      <c r="H1451" s="17" t="str">
        <f>MID(B1451,5,1)</f>
        <v>え</v>
      </c>
      <c r="I1451" s="17" t="str">
        <f>MID(B1451,6,1)</f>
        <v>た</v>
      </c>
      <c r="J1451" s="17" t="str">
        <f>MID(B1451,7,1)</f>
        <v>庭</v>
      </c>
      <c r="K1451" s="17" t="str">
        <f>MID(B1451,8,1)</f>
        <v>の</v>
      </c>
      <c r="L1451" s="17" t="str">
        <f>MID(B1451,9,1)</f>
        <v>雑</v>
      </c>
      <c r="M1451" s="17" t="str">
        <f>MID(B1451,10,1)</f>
        <v>草</v>
      </c>
      <c r="N1451" s="18" t="str">
        <f>MID(B1451,11,1)</f>
        <v/>
      </c>
    </row>
    <row r="1452" spans="1:14" ht="37.5" customHeight="1" x14ac:dyDescent="0.15">
      <c r="A1452">
        <v>5</v>
      </c>
      <c r="B1452" s="10"/>
      <c r="C1452" s="12" t="s">
        <v>3350</v>
      </c>
      <c r="D1452" s="13" t="s">
        <v>3834</v>
      </c>
      <c r="E1452" s="14" t="s">
        <v>675</v>
      </c>
      <c r="F1452" s="14"/>
      <c r="G1452" s="14" t="s">
        <v>4143</v>
      </c>
      <c r="H1452" s="14"/>
      <c r="I1452" s="14"/>
      <c r="J1452" s="14" t="s">
        <v>910</v>
      </c>
      <c r="K1452" s="14"/>
      <c r="L1452" s="14" t="s">
        <v>4144</v>
      </c>
      <c r="M1452" s="14" t="s">
        <v>4145</v>
      </c>
      <c r="N1452" s="15"/>
    </row>
    <row r="1453" spans="1:14" ht="37.5" customHeight="1" x14ac:dyDescent="0.15">
      <c r="A1453">
        <v>5</v>
      </c>
      <c r="B1453" s="10" t="s">
        <v>3922</v>
      </c>
      <c r="C1453" s="11" t="s">
        <v>1304</v>
      </c>
      <c r="D1453" s="16" t="str">
        <f>MID(B1453,1,1)</f>
        <v>炭</v>
      </c>
      <c r="E1453" s="17" t="str">
        <f>MID(B1453,2,1)</f>
        <v>酸</v>
      </c>
      <c r="F1453" s="17" t="str">
        <f>MID(B1453,3,1)</f>
        <v>飲</v>
      </c>
      <c r="G1453" s="17" t="str">
        <f>MID(B1453,4,1)</f>
        <v>料</v>
      </c>
      <c r="H1453" s="17" t="str">
        <f>MID(B1453,5,1)</f>
        <v>は</v>
      </c>
      <c r="I1453" s="17" t="str">
        <f>MID(B1453,6,1)</f>
        <v>さ</v>
      </c>
      <c r="J1453" s="17" t="str">
        <f>MID(B1453,7,1)</f>
        <v>と</v>
      </c>
      <c r="K1453" s="17" t="str">
        <f>MID(B1453,8,1)</f>
        <v>う</v>
      </c>
      <c r="L1453" s="17" t="str">
        <f>MID(B1453,9,1)</f>
        <v>が</v>
      </c>
      <c r="M1453" s="17" t="str">
        <f>MID(B1453,10,1)</f>
        <v>多</v>
      </c>
      <c r="N1453" s="18" t="str">
        <f>MID(B1453,11,1)</f>
        <v>い</v>
      </c>
    </row>
    <row r="1454" spans="1:14" ht="37.5" customHeight="1" x14ac:dyDescent="0.15">
      <c r="A1454">
        <v>5</v>
      </c>
      <c r="B1454" s="10"/>
      <c r="C1454" s="12" t="s">
        <v>3351</v>
      </c>
      <c r="D1454" s="13" t="s">
        <v>700</v>
      </c>
      <c r="E1454" s="14" t="s">
        <v>696</v>
      </c>
      <c r="F1454" s="14" t="s">
        <v>3993</v>
      </c>
      <c r="G1454" s="14" t="s">
        <v>4033</v>
      </c>
      <c r="H1454" s="14"/>
      <c r="I1454" s="14"/>
      <c r="J1454" s="14"/>
      <c r="K1454" s="14"/>
      <c r="L1454" s="14"/>
      <c r="M1454" s="14" t="s">
        <v>3837</v>
      </c>
      <c r="N1454" s="15"/>
    </row>
    <row r="1455" spans="1:14" ht="37.5" customHeight="1" x14ac:dyDescent="0.15">
      <c r="A1455">
        <v>5</v>
      </c>
      <c r="B1455" s="10" t="s">
        <v>4154</v>
      </c>
      <c r="C1455" s="11" t="s">
        <v>1305</v>
      </c>
      <c r="D1455" s="16" t="str">
        <f>MID(B1455,1,1)</f>
        <v>賛</v>
      </c>
      <c r="E1455" s="17" t="str">
        <f>MID(B1455,2,1)</f>
        <v>成</v>
      </c>
      <c r="F1455" s="17" t="str">
        <f>MID(B1455,3,1)</f>
        <v>か</v>
      </c>
      <c r="G1455" s="17" t="str">
        <f>MID(B1455,4,1)</f>
        <v>反</v>
      </c>
      <c r="H1455" s="17" t="str">
        <f>MID(B1455,5,1)</f>
        <v>対</v>
      </c>
      <c r="I1455" s="17" t="str">
        <f>MID(B1455,6,1)</f>
        <v>か</v>
      </c>
      <c r="J1455" s="17" t="str">
        <f>MID(B1455,7,1)</f>
        <v>を</v>
      </c>
      <c r="K1455" s="17" t="str">
        <f>MID(B1455,8,1)</f>
        <v>決</v>
      </c>
      <c r="L1455" s="17" t="str">
        <f>MID(B1455,9,1)</f>
        <v>め</v>
      </c>
      <c r="M1455" s="17" t="str">
        <f>MID(B1455,10,1)</f>
        <v>る</v>
      </c>
      <c r="N1455" s="18" t="str">
        <f>MID(B1455,11,1)</f>
        <v/>
      </c>
    </row>
    <row r="1456" spans="1:14" ht="37.5" customHeight="1" x14ac:dyDescent="0.15">
      <c r="A1456">
        <v>5</v>
      </c>
      <c r="B1456" s="10"/>
      <c r="C1456" s="12" t="s">
        <v>3352</v>
      </c>
      <c r="D1456" s="13" t="s">
        <v>696</v>
      </c>
      <c r="E1456" s="14" t="s">
        <v>124</v>
      </c>
      <c r="F1456" s="14"/>
      <c r="G1456" s="14" t="s">
        <v>940</v>
      </c>
      <c r="H1456" s="14" t="s">
        <v>167</v>
      </c>
      <c r="I1456" s="14"/>
      <c r="J1456" s="14"/>
      <c r="K1456" s="14" t="s">
        <v>101</v>
      </c>
      <c r="L1456" s="14"/>
      <c r="M1456" s="14"/>
      <c r="N1456" s="15"/>
    </row>
    <row r="1457" spans="1:14" ht="37.5" customHeight="1" x14ac:dyDescent="0.15">
      <c r="A1457">
        <v>5</v>
      </c>
      <c r="B1457" s="10" t="s">
        <v>3923</v>
      </c>
      <c r="C1457" s="11" t="s">
        <v>1306</v>
      </c>
      <c r="D1457" s="16" t="str">
        <f>MID(B1457,1,1)</f>
        <v>ア</v>
      </c>
      <c r="E1457" s="17" t="str">
        <f>MID(B1457,2,1)</f>
        <v>サ</v>
      </c>
      <c r="F1457" s="17" t="str">
        <f>MID(B1457,3,1)</f>
        <v>ガ</v>
      </c>
      <c r="G1457" s="17" t="str">
        <f>MID(B1457,4,1)</f>
        <v>オ</v>
      </c>
      <c r="H1457" s="17" t="str">
        <f>MID(B1457,5,1)</f>
        <v>の</v>
      </c>
      <c r="I1457" s="17" t="str">
        <f>MID(B1457,6,1)</f>
        <v>支</v>
      </c>
      <c r="J1457" s="17" t="str">
        <f>MID(B1457,7,1)</f>
        <v>柱</v>
      </c>
      <c r="K1457" s="17" t="str">
        <f>MID(B1457,8,1)</f>
        <v>を</v>
      </c>
      <c r="L1457" s="17" t="str">
        <f>MID(B1457,9,1)</f>
        <v>立</v>
      </c>
      <c r="M1457" s="17" t="str">
        <f>MID(B1457,10,1)</f>
        <v>て</v>
      </c>
      <c r="N1457" s="18" t="str">
        <f>MID(B1457,11,1)</f>
        <v>る</v>
      </c>
    </row>
    <row r="1458" spans="1:14" ht="37.5" customHeight="1" x14ac:dyDescent="0.15">
      <c r="A1458">
        <v>5</v>
      </c>
      <c r="B1458" s="10"/>
      <c r="C1458" s="12" t="s">
        <v>3353</v>
      </c>
      <c r="D1458" s="13"/>
      <c r="E1458" s="14"/>
      <c r="F1458" s="14"/>
      <c r="G1458" s="14"/>
      <c r="H1458" s="14"/>
      <c r="I1458" s="14" t="s">
        <v>3860</v>
      </c>
      <c r="J1458" s="14" t="s">
        <v>4059</v>
      </c>
      <c r="K1458" s="14"/>
      <c r="L1458" s="14" t="s">
        <v>4107</v>
      </c>
      <c r="M1458" s="14"/>
      <c r="N1458" s="15"/>
    </row>
    <row r="1459" spans="1:14" ht="37.5" customHeight="1" x14ac:dyDescent="0.15">
      <c r="A1459">
        <v>5</v>
      </c>
      <c r="B1459" s="10" t="s">
        <v>3924</v>
      </c>
      <c r="C1459" s="11" t="s">
        <v>1307</v>
      </c>
      <c r="D1459" s="16" t="str">
        <f>MID(B1459,1,1)</f>
        <v>強</v>
      </c>
      <c r="E1459" s="17" t="str">
        <f>MID(B1459,2,1)</f>
        <v>い</v>
      </c>
      <c r="F1459" s="17" t="str">
        <f>MID(B1459,3,1)</f>
        <v>意</v>
      </c>
      <c r="G1459" s="17" t="str">
        <f>MID(B1459,4,1)</f>
        <v>志</v>
      </c>
      <c r="H1459" s="17" t="str">
        <f>MID(B1459,5,1)</f>
        <v>で</v>
      </c>
      <c r="I1459" s="17" t="str">
        <f>MID(B1459,6,1)</f>
        <v>行</v>
      </c>
      <c r="J1459" s="17" t="str">
        <f>MID(B1459,7,1)</f>
        <v>動</v>
      </c>
      <c r="K1459" s="17" t="str">
        <f>MID(B1459,8,1)</f>
        <v>す</v>
      </c>
      <c r="L1459" s="17" t="str">
        <f>MID(B1459,9,1)</f>
        <v>る</v>
      </c>
      <c r="M1459" s="17" t="str">
        <f>MID(B1459,10,1)</f>
        <v/>
      </c>
      <c r="N1459" s="18" t="str">
        <f>MID(B1459,11,1)</f>
        <v/>
      </c>
    </row>
    <row r="1460" spans="1:14" ht="37.5" customHeight="1" x14ac:dyDescent="0.15">
      <c r="A1460">
        <v>5</v>
      </c>
      <c r="B1460" s="10"/>
      <c r="C1460" s="12" t="s">
        <v>3354</v>
      </c>
      <c r="D1460" s="13" t="s">
        <v>3851</v>
      </c>
      <c r="E1460" s="14"/>
      <c r="F1460" s="14" t="s">
        <v>3839</v>
      </c>
      <c r="G1460" s="14" t="s">
        <v>3860</v>
      </c>
      <c r="H1460" s="14"/>
      <c r="I1460" s="14" t="s">
        <v>172</v>
      </c>
      <c r="J1460" s="14" t="s">
        <v>3874</v>
      </c>
      <c r="K1460" s="14"/>
      <c r="L1460" s="14"/>
      <c r="M1460" s="14"/>
      <c r="N1460" s="15"/>
    </row>
    <row r="1461" spans="1:14" ht="37.5" customHeight="1" x14ac:dyDescent="0.15">
      <c r="A1461">
        <v>5</v>
      </c>
      <c r="B1461" s="10" t="s">
        <v>3925</v>
      </c>
      <c r="C1461" s="11" t="s">
        <v>1308</v>
      </c>
      <c r="D1461" s="16" t="str">
        <f>MID(B1461,1,1)</f>
        <v>太</v>
      </c>
      <c r="E1461" s="17" t="str">
        <f>MID(B1461,2,1)</f>
        <v>い</v>
      </c>
      <c r="F1461" s="17" t="str">
        <f>MID(B1461,3,1)</f>
        <v>道</v>
      </c>
      <c r="G1461" s="17" t="str">
        <f>MID(B1461,4,1)</f>
        <v>が</v>
      </c>
      <c r="H1461" s="17" t="str">
        <f>MID(B1461,5,1)</f>
        <v>枝</v>
      </c>
      <c r="I1461" s="17" t="str">
        <f>MID(B1461,6,1)</f>
        <v>分</v>
      </c>
      <c r="J1461" s="17" t="str">
        <f>MID(B1461,7,1)</f>
        <v>か</v>
      </c>
      <c r="K1461" s="17" t="str">
        <f>MID(B1461,8,1)</f>
        <v>れ</v>
      </c>
      <c r="L1461" s="17" t="str">
        <f>MID(B1461,9,1)</f>
        <v>す</v>
      </c>
      <c r="M1461" s="17" t="str">
        <f>MID(B1461,10,1)</f>
        <v>る</v>
      </c>
      <c r="N1461" s="18" t="str">
        <f>MID(B1461,11,1)</f>
        <v/>
      </c>
    </row>
    <row r="1462" spans="1:14" ht="37.5" customHeight="1" x14ac:dyDescent="0.15">
      <c r="A1462">
        <v>5</v>
      </c>
      <c r="B1462" s="10"/>
      <c r="C1462" s="12" t="s">
        <v>3355</v>
      </c>
      <c r="D1462" s="13" t="s">
        <v>1801</v>
      </c>
      <c r="E1462" s="14"/>
      <c r="F1462" s="14" t="s">
        <v>250</v>
      </c>
      <c r="G1462" s="14"/>
      <c r="H1462" s="14" t="s">
        <v>4169</v>
      </c>
      <c r="I1462" s="14" t="s">
        <v>5</v>
      </c>
      <c r="J1462" s="14"/>
      <c r="K1462" s="14"/>
      <c r="L1462" s="14"/>
      <c r="M1462" s="14"/>
      <c r="N1462" s="15"/>
    </row>
    <row r="1463" spans="1:14" ht="37.5" customHeight="1" x14ac:dyDescent="0.15">
      <c r="A1463">
        <v>5</v>
      </c>
      <c r="B1463" s="10" t="s">
        <v>3926</v>
      </c>
      <c r="C1463" s="11" t="s">
        <v>1309</v>
      </c>
      <c r="D1463" s="16" t="str">
        <f>MID(B1463,1,1)</f>
        <v>一</v>
      </c>
      <c r="E1463" s="17" t="str">
        <f>MID(B1463,2,1)</f>
        <v>す</v>
      </c>
      <c r="F1463" s="17" t="str">
        <f>MID(B1463,3,1)</f>
        <v>ん</v>
      </c>
      <c r="G1463" s="17" t="str">
        <f>MID(B1463,4,1)</f>
        <v>法</v>
      </c>
      <c r="H1463" s="17" t="str">
        <f>MID(B1463,5,1)</f>
        <v>師</v>
      </c>
      <c r="I1463" s="17" t="str">
        <f>MID(B1463,6,1)</f>
        <v>が</v>
      </c>
      <c r="J1463" s="17" t="str">
        <f>MID(B1463,7,1)</f>
        <v>お</v>
      </c>
      <c r="K1463" s="17" t="str">
        <f>MID(B1463,8,1)</f>
        <v>に</v>
      </c>
      <c r="L1463" s="17" t="str">
        <f>MID(B1463,9,1)</f>
        <v>と</v>
      </c>
      <c r="M1463" s="17" t="str">
        <f>MID(B1463,10,1)</f>
        <v>戦</v>
      </c>
      <c r="N1463" s="18" t="str">
        <f>MID(B1463,11,1)</f>
        <v>う</v>
      </c>
    </row>
    <row r="1464" spans="1:14" ht="37.5" customHeight="1" x14ac:dyDescent="0.15">
      <c r="A1464">
        <v>5</v>
      </c>
      <c r="B1464" s="10"/>
      <c r="C1464" s="12" t="s">
        <v>3356</v>
      </c>
      <c r="D1464" s="13" t="s">
        <v>1071</v>
      </c>
      <c r="E1464" s="14"/>
      <c r="F1464" s="14"/>
      <c r="G1464" s="14" t="s">
        <v>4135</v>
      </c>
      <c r="H1464" s="14" t="s">
        <v>4037</v>
      </c>
      <c r="I1464" s="14"/>
      <c r="J1464" s="14"/>
      <c r="K1464" s="14"/>
      <c r="L1464" s="14"/>
      <c r="M1464" s="14" t="s">
        <v>4175</v>
      </c>
      <c r="N1464" s="15"/>
    </row>
    <row r="1465" spans="1:14" ht="37.5" customHeight="1" x14ac:dyDescent="0.15">
      <c r="A1465">
        <v>5</v>
      </c>
      <c r="B1465" s="10" t="s">
        <v>3927</v>
      </c>
      <c r="C1465" s="11" t="s">
        <v>1310</v>
      </c>
      <c r="D1465" s="16" t="str">
        <f>MID(B1465,1,1)</f>
        <v>資</v>
      </c>
      <c r="E1465" s="17" t="str">
        <f>MID(B1465,2,1)</f>
        <v>料</v>
      </c>
      <c r="F1465" s="17" t="str">
        <f>MID(B1465,3,1)</f>
        <v>集</v>
      </c>
      <c r="G1465" s="17" t="str">
        <f>MID(B1465,4,1)</f>
        <v>を</v>
      </c>
      <c r="H1465" s="17" t="str">
        <f>MID(B1465,5,1)</f>
        <v>使</v>
      </c>
      <c r="I1465" s="17" t="str">
        <f>MID(B1465,6,1)</f>
        <v>っ</v>
      </c>
      <c r="J1465" s="17" t="str">
        <f>MID(B1465,7,1)</f>
        <v>て</v>
      </c>
      <c r="K1465" s="17" t="str">
        <f>MID(B1465,8,1)</f>
        <v>調</v>
      </c>
      <c r="L1465" s="17" t="str">
        <f>MID(B1465,9,1)</f>
        <v>べ</v>
      </c>
      <c r="M1465" s="17" t="str">
        <f>MID(B1465,10,1)</f>
        <v>る</v>
      </c>
      <c r="N1465" s="18" t="str">
        <f>MID(B1465,11,1)</f>
        <v/>
      </c>
    </row>
    <row r="1466" spans="1:14" ht="37.5" customHeight="1" x14ac:dyDescent="0.15">
      <c r="A1466">
        <v>5</v>
      </c>
      <c r="B1466" s="10"/>
      <c r="C1466" s="12" t="s">
        <v>3357</v>
      </c>
      <c r="D1466" s="13" t="s">
        <v>603</v>
      </c>
      <c r="E1466" s="14" t="s">
        <v>877</v>
      </c>
      <c r="F1466" s="14" t="s">
        <v>4042</v>
      </c>
      <c r="G1466" s="14"/>
      <c r="H1466" s="14" t="s">
        <v>4179</v>
      </c>
      <c r="I1466" s="14"/>
      <c r="J1466" s="14"/>
      <c r="K1466" s="14" t="s">
        <v>906</v>
      </c>
      <c r="L1466" s="14"/>
      <c r="M1466" s="14"/>
      <c r="N1466" s="15"/>
    </row>
    <row r="1467" spans="1:14" ht="37.5" customHeight="1" x14ac:dyDescent="0.15">
      <c r="A1467">
        <v>5</v>
      </c>
      <c r="B1467" s="10" t="s">
        <v>3928</v>
      </c>
      <c r="C1467" s="11" t="s">
        <v>1311</v>
      </c>
      <c r="D1467" s="16" t="str">
        <f>MID(B1467,1,1)</f>
        <v>犬</v>
      </c>
      <c r="E1467" s="17" t="str">
        <f>MID(B1467,2,1)</f>
        <v>を</v>
      </c>
      <c r="F1467" s="17" t="str">
        <f>MID(B1467,3,1)</f>
        <v>三</v>
      </c>
      <c r="G1467" s="17" t="str">
        <f>MID(B1467,4,1)</f>
        <v>び</v>
      </c>
      <c r="H1467" s="17" t="str">
        <f>MID(B1467,5,1)</f>
        <v>き</v>
      </c>
      <c r="I1467" s="17" t="str">
        <f>MID(B1467,6,1)</f>
        <v>飼</v>
      </c>
      <c r="J1467" s="17" t="str">
        <f>MID(B1467,7,1)</f>
        <v>っ</v>
      </c>
      <c r="K1467" s="17" t="str">
        <f>MID(B1467,8,1)</f>
        <v>て</v>
      </c>
      <c r="L1467" s="17" t="str">
        <f>MID(B1467,9,1)</f>
        <v>い</v>
      </c>
      <c r="M1467" s="17" t="str">
        <f>MID(B1467,10,1)</f>
        <v>る</v>
      </c>
      <c r="N1467" s="18" t="str">
        <f>MID(B1467,11,1)</f>
        <v/>
      </c>
    </row>
    <row r="1468" spans="1:14" ht="37.5" customHeight="1" x14ac:dyDescent="0.15">
      <c r="A1468">
        <v>5</v>
      </c>
      <c r="B1468" s="10"/>
      <c r="C1468" s="12" t="s">
        <v>3358</v>
      </c>
      <c r="D1468" s="13" t="s">
        <v>4119</v>
      </c>
      <c r="E1468" s="14"/>
      <c r="F1468" s="14" t="s">
        <v>696</v>
      </c>
      <c r="G1468" s="14"/>
      <c r="H1468" s="14"/>
      <c r="I1468" s="14" t="s">
        <v>168</v>
      </c>
      <c r="J1468" s="14"/>
      <c r="K1468" s="14"/>
      <c r="L1468" s="14"/>
      <c r="M1468" s="14"/>
      <c r="N1468" s="15"/>
    </row>
    <row r="1469" spans="1:14" ht="37.5" customHeight="1" x14ac:dyDescent="0.15">
      <c r="A1469">
        <v>5</v>
      </c>
      <c r="B1469" s="10" t="s">
        <v>3929</v>
      </c>
      <c r="C1469" s="11" t="s">
        <v>4764</v>
      </c>
      <c r="D1469" s="16" t="str">
        <f>MID(B1469,1,1)</f>
        <v>部</v>
      </c>
      <c r="E1469" s="17" t="str">
        <f>MID(B1469,2,1)</f>
        <v>下</v>
      </c>
      <c r="F1469" s="17" t="str">
        <f>MID(B1469,3,1)</f>
        <v>に</v>
      </c>
      <c r="G1469" s="17" t="str">
        <f>MID(B1469,4,1)</f>
        <v>指</v>
      </c>
      <c r="H1469" s="17" t="str">
        <f>MID(B1469,5,1)</f>
        <v>示</v>
      </c>
      <c r="I1469" s="17" t="str">
        <f>MID(B1469,6,1)</f>
        <v>を</v>
      </c>
      <c r="J1469" s="17" t="str">
        <f>MID(B1469,7,1)</f>
        <v>す</v>
      </c>
      <c r="K1469" s="17" t="str">
        <f>MID(B1469,8,1)</f>
        <v>る</v>
      </c>
      <c r="L1469" s="17" t="str">
        <f>MID(B1469,9,1)</f>
        <v/>
      </c>
      <c r="M1469" s="17" t="str">
        <f>MID(B1469,10,1)</f>
        <v/>
      </c>
      <c r="N1469" s="18" t="str">
        <f>MID(B1469,11,1)</f>
        <v/>
      </c>
    </row>
    <row r="1470" spans="1:14" ht="37.5" customHeight="1" x14ac:dyDescent="0.15">
      <c r="A1470">
        <v>5</v>
      </c>
      <c r="B1470" s="10"/>
      <c r="C1470" s="12" t="s">
        <v>3359</v>
      </c>
      <c r="D1470" s="13" t="s">
        <v>672</v>
      </c>
      <c r="E1470" s="14" t="s">
        <v>168</v>
      </c>
      <c r="F1470" s="14"/>
      <c r="G1470" s="14" t="s">
        <v>603</v>
      </c>
      <c r="H1470" s="14" t="s">
        <v>4035</v>
      </c>
      <c r="I1470" s="14"/>
      <c r="J1470" s="14"/>
      <c r="K1470" s="14"/>
      <c r="L1470" s="14"/>
      <c r="M1470" s="14"/>
      <c r="N1470" s="15"/>
    </row>
    <row r="1471" spans="1:14" ht="37.5" customHeight="1" x14ac:dyDescent="0.15">
      <c r="A1471">
        <v>5</v>
      </c>
      <c r="B1471" s="10" t="s">
        <v>169</v>
      </c>
      <c r="C1471" s="11" t="s">
        <v>1313</v>
      </c>
      <c r="D1471" s="16" t="str">
        <f>MID(B1471,1,1)</f>
        <v>よ</v>
      </c>
      <c r="E1471" s="17" t="str">
        <f>MID(B1471,2,1)</f>
        <v>く</v>
      </c>
      <c r="F1471" s="17" t="str">
        <f>MID(B1471,3,1)</f>
        <v>似</v>
      </c>
      <c r="G1471" s="17" t="str">
        <f>MID(B1471,4,1)</f>
        <v>合</v>
      </c>
      <c r="H1471" s="17" t="str">
        <f>MID(B1471,5,1)</f>
        <v>う</v>
      </c>
      <c r="I1471" s="17" t="str">
        <f>MID(B1471,6,1)</f>
        <v>服</v>
      </c>
      <c r="J1471" s="17" t="str">
        <f>MID(B1471,7,1)</f>
        <v/>
      </c>
      <c r="K1471" s="17" t="str">
        <f>MID(B1471,8,1)</f>
        <v/>
      </c>
      <c r="L1471" s="17" t="str">
        <f>MID(B1471,9,1)</f>
        <v/>
      </c>
      <c r="M1471" s="17" t="str">
        <f>MID(B1471,10,1)</f>
        <v/>
      </c>
      <c r="N1471" s="18" t="str">
        <f>MID(B1471,11,1)</f>
        <v/>
      </c>
    </row>
    <row r="1472" spans="1:14" ht="37.5" customHeight="1" x14ac:dyDescent="0.15">
      <c r="A1472">
        <v>5</v>
      </c>
      <c r="B1472" s="10"/>
      <c r="C1472" s="12" t="s">
        <v>3360</v>
      </c>
      <c r="D1472" s="13"/>
      <c r="E1472" s="14"/>
      <c r="F1472" s="14" t="s">
        <v>170</v>
      </c>
      <c r="G1472" s="14" t="s">
        <v>303</v>
      </c>
      <c r="H1472" s="14"/>
      <c r="I1472" s="14" t="s">
        <v>3864</v>
      </c>
      <c r="J1472" s="14"/>
      <c r="K1472" s="14"/>
      <c r="L1472" s="14"/>
      <c r="M1472" s="14"/>
      <c r="N1472" s="15"/>
    </row>
    <row r="1473" spans="1:14" ht="37.5" customHeight="1" x14ac:dyDescent="0.15">
      <c r="A1473">
        <v>5</v>
      </c>
      <c r="B1473" s="10" t="s">
        <v>3930</v>
      </c>
      <c r="C1473" s="11" t="s">
        <v>1314</v>
      </c>
      <c r="D1473" s="16" t="str">
        <f>MID(B1473,1,1)</f>
        <v>本</v>
      </c>
      <c r="E1473" s="17" t="str">
        <f>MID(B1473,2,1)</f>
        <v>を</v>
      </c>
      <c r="F1473" s="17" t="str">
        <f>MID(B1473,3,1)</f>
        <v>読</v>
      </c>
      <c r="G1473" s="17" t="str">
        <f>MID(B1473,4,1)</f>
        <v>ん</v>
      </c>
      <c r="H1473" s="17" t="str">
        <f>MID(B1473,5,1)</f>
        <v>で</v>
      </c>
      <c r="I1473" s="17" t="str">
        <f>MID(B1473,6,1)</f>
        <v>知</v>
      </c>
      <c r="J1473" s="17" t="str">
        <f>MID(B1473,7,1)</f>
        <v>識</v>
      </c>
      <c r="K1473" s="17" t="str">
        <f>MID(B1473,8,1)</f>
        <v>を</v>
      </c>
      <c r="L1473" s="17" t="str">
        <f>MID(B1473,9,1)</f>
        <v>得</v>
      </c>
      <c r="M1473" s="17" t="str">
        <f>MID(B1473,10,1)</f>
        <v>る</v>
      </c>
      <c r="N1473" s="18" t="str">
        <f>MID(B1473,11,1)</f>
        <v/>
      </c>
    </row>
    <row r="1474" spans="1:14" ht="37.5" customHeight="1" x14ac:dyDescent="0.15">
      <c r="A1474">
        <v>5</v>
      </c>
      <c r="B1474" s="10"/>
      <c r="C1474" s="12" t="s">
        <v>3361</v>
      </c>
      <c r="D1474" s="13" t="s">
        <v>86</v>
      </c>
      <c r="E1474" s="14"/>
      <c r="F1474" s="14" t="s">
        <v>3998</v>
      </c>
      <c r="G1474" s="14"/>
      <c r="H1474" s="14"/>
      <c r="I1474" s="14" t="s">
        <v>610</v>
      </c>
      <c r="J1474" s="14" t="s">
        <v>4198</v>
      </c>
      <c r="K1474" s="14"/>
      <c r="L1474" s="14" t="s">
        <v>4199</v>
      </c>
      <c r="M1474" s="14"/>
      <c r="N1474" s="15"/>
    </row>
    <row r="1475" spans="1:14" ht="37.5" customHeight="1" x14ac:dyDescent="0.15">
      <c r="A1475">
        <v>5</v>
      </c>
      <c r="B1475" s="10" t="s">
        <v>3931</v>
      </c>
      <c r="C1475" s="11" t="s">
        <v>1315</v>
      </c>
      <c r="D1475" s="16" t="str">
        <f>MID(B1475,1,1)</f>
        <v>先</v>
      </c>
      <c r="E1475" s="17" t="str">
        <f>MID(B1475,2,1)</f>
        <v>生</v>
      </c>
      <c r="F1475" s="17" t="str">
        <f>MID(B1475,3,1)</f>
        <v>に</v>
      </c>
      <c r="G1475" s="17" t="str">
        <f>MID(B1475,4,1)</f>
        <v>質</v>
      </c>
      <c r="H1475" s="17" t="str">
        <f>MID(B1475,5,1)</f>
        <v>問</v>
      </c>
      <c r="I1475" s="17" t="str">
        <f>MID(B1475,6,1)</f>
        <v>を</v>
      </c>
      <c r="J1475" s="17" t="str">
        <f>MID(B1475,7,1)</f>
        <v>す</v>
      </c>
      <c r="K1475" s="17" t="str">
        <f>MID(B1475,8,1)</f>
        <v>る</v>
      </c>
      <c r="L1475" s="17" t="str">
        <f>MID(B1475,9,1)</f>
        <v/>
      </c>
      <c r="M1475" s="17" t="str">
        <f>MID(B1475,10,1)</f>
        <v/>
      </c>
      <c r="N1475" s="18" t="str">
        <f>MID(B1475,11,1)</f>
        <v/>
      </c>
    </row>
    <row r="1476" spans="1:14" ht="37.5" customHeight="1" x14ac:dyDescent="0.15">
      <c r="A1476">
        <v>5</v>
      </c>
      <c r="B1476" s="10"/>
      <c r="C1476" s="12" t="s">
        <v>3362</v>
      </c>
      <c r="D1476" s="13" t="s">
        <v>110</v>
      </c>
      <c r="E1476" s="14" t="s">
        <v>124</v>
      </c>
      <c r="F1476" s="14"/>
      <c r="G1476" s="14" t="s">
        <v>4203</v>
      </c>
      <c r="H1476" s="14" t="s">
        <v>4133</v>
      </c>
      <c r="I1476" s="14"/>
      <c r="J1476" s="14"/>
      <c r="K1476" s="14"/>
      <c r="L1476" s="14"/>
      <c r="M1476" s="14"/>
      <c r="N1476" s="15"/>
    </row>
    <row r="1477" spans="1:14" ht="37.5" customHeight="1" x14ac:dyDescent="0.15">
      <c r="A1477">
        <v>5</v>
      </c>
      <c r="B1477" s="10" t="s">
        <v>4761</v>
      </c>
      <c r="C1477" s="11" t="s">
        <v>1316</v>
      </c>
      <c r="D1477" s="16" t="str">
        <f>MID(B1477,1,1)</f>
        <v>古</v>
      </c>
      <c r="E1477" s="17" t="str">
        <f>MID(B1477,2,1)</f>
        <v>い</v>
      </c>
      <c r="F1477" s="17" t="str">
        <f>MID(B1477,3,1)</f>
        <v>校</v>
      </c>
      <c r="G1477" s="17" t="str">
        <f>MID(B1477,4,1)</f>
        <v>舎</v>
      </c>
      <c r="H1477" s="17" t="str">
        <f>MID(B1477,5,1)</f>
        <v>を</v>
      </c>
      <c r="I1477" s="17" t="str">
        <f>MID(B1477,6,1)</f>
        <v>建</v>
      </c>
      <c r="J1477" s="17" t="str">
        <f>MID(B1477,7,1)</f>
        <v>て</v>
      </c>
      <c r="K1477" s="17" t="str">
        <f>MID(B1477,8,1)</f>
        <v>か</v>
      </c>
      <c r="L1477" s="17" t="str">
        <f>MID(B1477,9,1)</f>
        <v>え</v>
      </c>
      <c r="M1477" s="17" t="str">
        <f>MID(B1477,10,1)</f>
        <v>る</v>
      </c>
      <c r="N1477" s="18" t="str">
        <f>MID(B1477,11,1)</f>
        <v/>
      </c>
    </row>
    <row r="1478" spans="1:14" ht="37.5" customHeight="1" x14ac:dyDescent="0.15">
      <c r="A1478">
        <v>5</v>
      </c>
      <c r="B1478" s="10"/>
      <c r="C1478" s="12" t="s">
        <v>3363</v>
      </c>
      <c r="D1478" s="13" t="s">
        <v>3843</v>
      </c>
      <c r="E1478" s="14"/>
      <c r="F1478" s="14" t="s">
        <v>172</v>
      </c>
      <c r="G1478" s="14" t="s">
        <v>327</v>
      </c>
      <c r="H1478" s="14"/>
      <c r="I1478" s="14" t="s">
        <v>673</v>
      </c>
      <c r="J1478" s="14"/>
      <c r="K1478" s="14"/>
      <c r="L1478" s="14"/>
      <c r="M1478" s="14"/>
      <c r="N1478" s="15"/>
    </row>
    <row r="1479" spans="1:14" ht="37.5" customHeight="1" x14ac:dyDescent="0.15">
      <c r="A1479">
        <v>5</v>
      </c>
      <c r="B1479" s="10" t="s">
        <v>3932</v>
      </c>
      <c r="C1479" s="11" t="s">
        <v>1326</v>
      </c>
      <c r="D1479" s="16" t="str">
        <f>MID(B1479,1,1)</f>
        <v>感</v>
      </c>
      <c r="E1479" s="17" t="str">
        <f>MID(B1479,2,1)</f>
        <v>謝</v>
      </c>
      <c r="F1479" s="17" t="str">
        <f>MID(B1479,3,1)</f>
        <v>の</v>
      </c>
      <c r="G1479" s="17" t="str">
        <f>MID(B1479,4,1)</f>
        <v>気</v>
      </c>
      <c r="H1479" s="17" t="str">
        <f>MID(B1479,5,1)</f>
        <v>持</v>
      </c>
      <c r="I1479" s="17" t="str">
        <f>MID(B1479,6,1)</f>
        <v>ち</v>
      </c>
      <c r="J1479" s="17" t="str">
        <f>MID(B1479,7,1)</f>
        <v>を</v>
      </c>
      <c r="K1479" s="17" t="str">
        <f>MID(B1479,8,1)</f>
        <v>伝</v>
      </c>
      <c r="L1479" s="17" t="str">
        <f>MID(B1479,9,1)</f>
        <v>え</v>
      </c>
      <c r="M1479" s="17" t="str">
        <f>MID(B1479,10,1)</f>
        <v>る</v>
      </c>
      <c r="N1479" s="18" t="str">
        <f>MID(B1479,11,1)</f>
        <v/>
      </c>
    </row>
    <row r="1480" spans="1:14" ht="37.5" customHeight="1" x14ac:dyDescent="0.15">
      <c r="A1480">
        <v>5</v>
      </c>
      <c r="B1480" s="10"/>
      <c r="C1480" s="12" t="s">
        <v>3364</v>
      </c>
      <c r="D1480" s="13" t="s">
        <v>550</v>
      </c>
      <c r="E1480" s="14" t="s">
        <v>327</v>
      </c>
      <c r="F1480" s="14"/>
      <c r="G1480" s="14" t="s">
        <v>101</v>
      </c>
      <c r="H1480" s="14" t="s">
        <v>4140</v>
      </c>
      <c r="I1480" s="14"/>
      <c r="J1480" s="14"/>
      <c r="K1480" s="14" t="s">
        <v>4207</v>
      </c>
      <c r="L1480" s="14"/>
      <c r="M1480" s="14"/>
      <c r="N1480" s="15"/>
    </row>
    <row r="1481" spans="1:14" ht="37.5" customHeight="1" x14ac:dyDescent="0.15">
      <c r="A1481">
        <v>5</v>
      </c>
      <c r="B1481" s="10" t="s">
        <v>3933</v>
      </c>
      <c r="C1481" s="11" t="s">
        <v>1327</v>
      </c>
      <c r="D1481" s="16" t="str">
        <f>MID(B1481,1,1)</f>
        <v>国</v>
      </c>
      <c r="E1481" s="17" t="str">
        <f>MID(B1481,2,1)</f>
        <v>語</v>
      </c>
      <c r="F1481" s="17" t="str">
        <f>MID(B1481,3,1)</f>
        <v>の</v>
      </c>
      <c r="G1481" s="17" t="str">
        <f>MID(B1481,4,1)</f>
        <v>授</v>
      </c>
      <c r="H1481" s="17" t="str">
        <f>MID(B1481,5,1)</f>
        <v>業</v>
      </c>
      <c r="I1481" s="17" t="str">
        <f>MID(B1481,6,1)</f>
        <v>が</v>
      </c>
      <c r="J1481" s="17" t="str">
        <f>MID(B1481,7,1)</f>
        <v>始</v>
      </c>
      <c r="K1481" s="17" t="str">
        <f>MID(B1481,8,1)</f>
        <v>ま</v>
      </c>
      <c r="L1481" s="17" t="str">
        <f>MID(B1481,9,1)</f>
        <v>る</v>
      </c>
      <c r="M1481" s="17" t="str">
        <f>MID(B1481,10,1)</f>
        <v>合</v>
      </c>
      <c r="N1481" s="18" t="str">
        <f>MID(B1481,11,1)</f>
        <v>図</v>
      </c>
    </row>
    <row r="1482" spans="1:14" ht="37.5" customHeight="1" x14ac:dyDescent="0.15">
      <c r="A1482">
        <v>5</v>
      </c>
      <c r="B1482" s="10"/>
      <c r="C1482" s="12" t="s">
        <v>3365</v>
      </c>
      <c r="D1482" s="13" t="s">
        <v>3828</v>
      </c>
      <c r="E1482" s="14" t="s">
        <v>4210</v>
      </c>
      <c r="F1482" s="14"/>
      <c r="G1482" s="14" t="s">
        <v>4211</v>
      </c>
      <c r="H1482" s="14" t="s">
        <v>4001</v>
      </c>
      <c r="I1482" s="14"/>
      <c r="J1482" s="14" t="s">
        <v>4212</v>
      </c>
      <c r="K1482" s="14"/>
      <c r="L1482" s="14"/>
      <c r="M1482" s="14" t="s">
        <v>4213</v>
      </c>
      <c r="N1482" s="15" t="s">
        <v>4214</v>
      </c>
    </row>
    <row r="1483" spans="1:14" ht="37.5" customHeight="1" x14ac:dyDescent="0.15">
      <c r="A1483">
        <v>5</v>
      </c>
      <c r="B1483" s="10" t="s">
        <v>4762</v>
      </c>
      <c r="C1483" s="11" t="s">
        <v>1328</v>
      </c>
      <c r="D1483" s="16" t="str">
        <f>MID(B1483,1,1)</f>
        <v>こ</v>
      </c>
      <c r="E1483" s="17" t="str">
        <f>MID(B1483,2,1)</f>
        <v>わ</v>
      </c>
      <c r="F1483" s="17" t="str">
        <f>MID(B1483,3,1)</f>
        <v>れ</v>
      </c>
      <c r="G1483" s="17" t="str">
        <f>MID(B1483,4,1)</f>
        <v>た</v>
      </c>
      <c r="H1483" s="17" t="str">
        <f>MID(B1483,5,1)</f>
        <v>機</v>
      </c>
      <c r="I1483" s="17" t="str">
        <f>MID(B1483,6,1)</f>
        <v>械</v>
      </c>
      <c r="J1483" s="17" t="str">
        <f>MID(B1483,7,1)</f>
        <v>を</v>
      </c>
      <c r="K1483" s="17" t="str">
        <f>MID(B1483,8,1)</f>
        <v>修</v>
      </c>
      <c r="L1483" s="17" t="str">
        <f>MID(B1483,9,1)</f>
        <v>理</v>
      </c>
      <c r="M1483" s="17" t="str">
        <f>MID(B1483,10,1)</f>
        <v>す</v>
      </c>
      <c r="N1483" s="18" t="str">
        <f>MID(B1483,11,1)</f>
        <v>る</v>
      </c>
    </row>
    <row r="1484" spans="1:14" ht="37.5" customHeight="1" x14ac:dyDescent="0.15">
      <c r="A1484">
        <v>5</v>
      </c>
      <c r="B1484" s="10"/>
      <c r="C1484" s="12" t="s">
        <v>3366</v>
      </c>
      <c r="D1484" s="13"/>
      <c r="E1484" s="14"/>
      <c r="F1484" s="14"/>
      <c r="G1484" s="14"/>
      <c r="H1484" s="14" t="s">
        <v>101</v>
      </c>
      <c r="I1484" s="14" t="s">
        <v>3842</v>
      </c>
      <c r="J1484" s="14"/>
      <c r="K1484" s="14" t="s">
        <v>4042</v>
      </c>
      <c r="L1484" s="14" t="s">
        <v>4058</v>
      </c>
      <c r="M1484" s="14"/>
      <c r="N1484" s="15"/>
    </row>
    <row r="1485" spans="1:14" ht="37.5" customHeight="1" x14ac:dyDescent="0.15">
      <c r="A1485">
        <v>5</v>
      </c>
      <c r="B1485" s="10" t="s">
        <v>3934</v>
      </c>
      <c r="C1485" s="11" t="s">
        <v>1329</v>
      </c>
      <c r="D1485" s="16" t="str">
        <f>MID(B1485,1,1)</f>
        <v>主</v>
      </c>
      <c r="E1485" s="17" t="str">
        <f>MID(B1485,2,1)</f>
        <v>語</v>
      </c>
      <c r="F1485" s="17" t="str">
        <f>MID(B1485,3,1)</f>
        <v>と</v>
      </c>
      <c r="G1485" s="17" t="str">
        <f>MID(B1485,4,1)</f>
        <v>述</v>
      </c>
      <c r="H1485" s="17" t="str">
        <f>MID(B1485,5,1)</f>
        <v>語</v>
      </c>
      <c r="I1485" s="17" t="str">
        <f>MID(B1485,6,1)</f>
        <v>が</v>
      </c>
      <c r="J1485" s="17" t="str">
        <f>MID(B1485,7,1)</f>
        <v>あ</v>
      </c>
      <c r="K1485" s="17" t="str">
        <f>MID(B1485,8,1)</f>
        <v>る</v>
      </c>
      <c r="L1485" s="17" t="str">
        <f>MID(B1485,9,1)</f>
        <v>文</v>
      </c>
      <c r="M1485" s="17" t="str">
        <f>MID(B1485,10,1)</f>
        <v/>
      </c>
      <c r="N1485" s="18" t="str">
        <f>MID(B1485,11,1)</f>
        <v/>
      </c>
    </row>
    <row r="1486" spans="1:14" ht="37.5" customHeight="1" x14ac:dyDescent="0.15">
      <c r="A1486">
        <v>5</v>
      </c>
      <c r="B1486" s="10"/>
      <c r="C1486" s="12" t="s">
        <v>3367</v>
      </c>
      <c r="D1486" s="13" t="s">
        <v>730</v>
      </c>
      <c r="E1486" s="14" t="s">
        <v>3835</v>
      </c>
      <c r="F1486" s="14"/>
      <c r="G1486" s="14" t="s">
        <v>4219</v>
      </c>
      <c r="H1486" s="14" t="s">
        <v>952</v>
      </c>
      <c r="I1486" s="14"/>
      <c r="J1486" s="14"/>
      <c r="K1486" s="14"/>
      <c r="L1486" s="14" t="s">
        <v>3868</v>
      </c>
      <c r="M1486" s="14"/>
      <c r="N1486" s="15"/>
    </row>
    <row r="1487" spans="1:14" ht="37.5" customHeight="1" x14ac:dyDescent="0.15">
      <c r="A1487">
        <v>5</v>
      </c>
      <c r="B1487" s="10" t="s">
        <v>3935</v>
      </c>
      <c r="C1487" s="11" t="s">
        <v>1330</v>
      </c>
      <c r="D1487" s="16" t="str">
        <f>MID(B1487,1,1)</f>
        <v>病</v>
      </c>
      <c r="E1487" s="17" t="str">
        <f>MID(B1487,2,1)</f>
        <v>院</v>
      </c>
      <c r="F1487" s="17" t="str">
        <f>MID(B1487,3,1)</f>
        <v>で</v>
      </c>
      <c r="G1487" s="17" t="str">
        <f>MID(B1487,4,1)</f>
        <v>手</v>
      </c>
      <c r="H1487" s="17" t="str">
        <f>MID(B1487,5,1)</f>
        <v>術</v>
      </c>
      <c r="I1487" s="17" t="str">
        <f>MID(B1487,6,1)</f>
        <v>を</v>
      </c>
      <c r="J1487" s="17" t="str">
        <f>MID(B1487,7,1)</f>
        <v>す</v>
      </c>
      <c r="K1487" s="17" t="str">
        <f>MID(B1487,8,1)</f>
        <v>る</v>
      </c>
      <c r="L1487" s="17" t="str">
        <f>MID(B1487,9,1)</f>
        <v/>
      </c>
      <c r="M1487" s="17" t="str">
        <f>MID(B1487,10,1)</f>
        <v/>
      </c>
      <c r="N1487" s="18" t="str">
        <f>MID(B1487,11,1)</f>
        <v/>
      </c>
    </row>
    <row r="1488" spans="1:14" ht="37.5" customHeight="1" x14ac:dyDescent="0.15">
      <c r="A1488">
        <v>5</v>
      </c>
      <c r="B1488" s="10"/>
      <c r="C1488" s="12" t="s">
        <v>3368</v>
      </c>
      <c r="D1488" s="13" t="s">
        <v>704</v>
      </c>
      <c r="E1488" s="14" t="s">
        <v>3993</v>
      </c>
      <c r="F1488" s="14"/>
      <c r="G1488" s="14" t="s">
        <v>730</v>
      </c>
      <c r="H1488" s="14" t="s">
        <v>4219</v>
      </c>
      <c r="I1488" s="14"/>
      <c r="J1488" s="14"/>
      <c r="K1488" s="14"/>
      <c r="L1488" s="14"/>
      <c r="M1488" s="14"/>
      <c r="N1488" s="15"/>
    </row>
    <row r="1489" spans="1:14" ht="37.5" customHeight="1" x14ac:dyDescent="0.15">
      <c r="A1489">
        <v>5</v>
      </c>
      <c r="B1489" s="10" t="s">
        <v>3936</v>
      </c>
      <c r="C1489" s="11" t="s">
        <v>1331</v>
      </c>
      <c r="D1489" s="16" t="str">
        <f>MID(B1489,1,1)</f>
        <v>決</v>
      </c>
      <c r="E1489" s="17" t="str">
        <f>MID(B1489,2,1)</f>
        <v>勝</v>
      </c>
      <c r="F1489" s="17" t="str">
        <f>MID(B1489,3,1)</f>
        <v>戦</v>
      </c>
      <c r="G1489" s="17" t="str">
        <f>MID(B1489,4,1)</f>
        <v>の</v>
      </c>
      <c r="H1489" s="17" t="str">
        <f>MID(B1489,5,1)</f>
        <v>前</v>
      </c>
      <c r="I1489" s="17" t="str">
        <f>MID(B1489,6,1)</f>
        <v>に</v>
      </c>
      <c r="J1489" s="17" t="str">
        <f>MID(B1489,7,1)</f>
        <v>準</v>
      </c>
      <c r="K1489" s="17" t="str">
        <f>MID(B1489,8,1)</f>
        <v>決</v>
      </c>
      <c r="L1489" s="17" t="str">
        <f>MID(B1489,9,1)</f>
        <v>勝</v>
      </c>
      <c r="M1489" s="17" t="str">
        <f>MID(B1489,10,1)</f>
        <v/>
      </c>
      <c r="N1489" s="18" t="str">
        <f>MID(B1489,11,1)</f>
        <v/>
      </c>
    </row>
    <row r="1490" spans="1:14" ht="37.5" customHeight="1" x14ac:dyDescent="0.15">
      <c r="A1490">
        <v>5</v>
      </c>
      <c r="B1490" s="10"/>
      <c r="C1490" s="12" t="s">
        <v>3369</v>
      </c>
      <c r="D1490" s="13" t="s">
        <v>705</v>
      </c>
      <c r="E1490" s="14" t="s">
        <v>4189</v>
      </c>
      <c r="F1490" s="14" t="s">
        <v>4021</v>
      </c>
      <c r="G1490" s="14"/>
      <c r="H1490" s="14" t="s">
        <v>3855</v>
      </c>
      <c r="I1490" s="14"/>
      <c r="J1490" s="14" t="s">
        <v>4226</v>
      </c>
      <c r="K1490" s="14" t="s">
        <v>4225</v>
      </c>
      <c r="L1490" s="14" t="s">
        <v>4189</v>
      </c>
      <c r="M1490" s="14"/>
      <c r="N1490" s="15"/>
    </row>
    <row r="1491" spans="1:14" ht="37.5" customHeight="1" x14ac:dyDescent="0.15">
      <c r="A1491">
        <v>5</v>
      </c>
      <c r="B1491" s="10" t="s">
        <v>3937</v>
      </c>
      <c r="C1491" s="11" t="s">
        <v>1332</v>
      </c>
      <c r="D1491" s="16" t="str">
        <f>MID(B1491,1,1)</f>
        <v>順</v>
      </c>
      <c r="E1491" s="17" t="str">
        <f>MID(B1491,2,1)</f>
        <v>序</v>
      </c>
      <c r="F1491" s="17" t="str">
        <f>MID(B1491,3,1)</f>
        <v>良</v>
      </c>
      <c r="G1491" s="17" t="str">
        <f>MID(B1491,4,1)</f>
        <v>く</v>
      </c>
      <c r="H1491" s="17" t="str">
        <f>MID(B1491,5,1)</f>
        <v>な</v>
      </c>
      <c r="I1491" s="17" t="str">
        <f>MID(B1491,6,1)</f>
        <v>ら</v>
      </c>
      <c r="J1491" s="17" t="str">
        <f>MID(B1491,7,1)</f>
        <v>ぶ</v>
      </c>
      <c r="K1491" s="17" t="str">
        <f>MID(B1491,8,1)</f>
        <v/>
      </c>
      <c r="L1491" s="17" t="str">
        <f>MID(B1491,9,1)</f>
        <v/>
      </c>
      <c r="M1491" s="17" t="str">
        <f>MID(B1491,10,1)</f>
        <v/>
      </c>
      <c r="N1491" s="18" t="str">
        <f>MID(B1491,11,1)</f>
        <v/>
      </c>
    </row>
    <row r="1492" spans="1:14" ht="37.5" customHeight="1" x14ac:dyDescent="0.15">
      <c r="A1492">
        <v>5</v>
      </c>
      <c r="B1492" s="10"/>
      <c r="C1492" s="12" t="s">
        <v>3370</v>
      </c>
      <c r="D1492" s="13" t="s">
        <v>4228</v>
      </c>
      <c r="E1492" s="14" t="s">
        <v>4229</v>
      </c>
      <c r="F1492" s="14" t="s">
        <v>3854</v>
      </c>
      <c r="G1492" s="14"/>
      <c r="H1492" s="14"/>
      <c r="I1492" s="14"/>
      <c r="J1492" s="14"/>
      <c r="K1492" s="14"/>
      <c r="L1492" s="14"/>
      <c r="M1492" s="14"/>
      <c r="N1492" s="15"/>
    </row>
    <row r="1493" spans="1:14" ht="37.5" customHeight="1" x14ac:dyDescent="0.15">
      <c r="A1493">
        <v>5</v>
      </c>
      <c r="B1493" s="10" t="s">
        <v>3938</v>
      </c>
      <c r="C1493" s="11" t="s">
        <v>1333</v>
      </c>
      <c r="D1493" s="16" t="str">
        <f>MID(B1493,1,1)</f>
        <v>友</v>
      </c>
      <c r="E1493" s="17" t="str">
        <f>MID(B1493,2,1)</f>
        <v>達</v>
      </c>
      <c r="F1493" s="17" t="str">
        <f>MID(B1493,3,1)</f>
        <v>を</v>
      </c>
      <c r="G1493" s="17" t="str">
        <f>MID(B1493,4,1)</f>
        <v>家</v>
      </c>
      <c r="H1493" s="17" t="str">
        <f>MID(B1493,5,1)</f>
        <v>に</v>
      </c>
      <c r="I1493" s="17" t="str">
        <f>MID(B1493,6,1)</f>
        <v>招</v>
      </c>
      <c r="J1493" s="17" t="str">
        <f>MID(B1493,7,1)</f>
        <v>待</v>
      </c>
      <c r="K1493" s="17" t="str">
        <f>MID(B1493,8,1)</f>
        <v>す</v>
      </c>
      <c r="L1493" s="17" t="str">
        <f>MID(B1493,9,1)</f>
        <v>る</v>
      </c>
      <c r="M1493" s="17" t="str">
        <f>MID(B1493,10,1)</f>
        <v/>
      </c>
      <c r="N1493" s="18" t="str">
        <f>MID(B1493,11,1)</f>
        <v/>
      </c>
    </row>
    <row r="1494" spans="1:14" ht="37.5" customHeight="1" x14ac:dyDescent="0.15">
      <c r="A1494">
        <v>5</v>
      </c>
      <c r="B1494" s="10"/>
      <c r="C1494" s="12" t="s">
        <v>3371</v>
      </c>
      <c r="D1494" s="13" t="s">
        <v>119</v>
      </c>
      <c r="E1494" s="14" t="s">
        <v>4231</v>
      </c>
      <c r="F1494" s="14"/>
      <c r="G1494" s="14" t="s">
        <v>1745</v>
      </c>
      <c r="H1494" s="14"/>
      <c r="I1494" s="14" t="s">
        <v>3848</v>
      </c>
      <c r="J1494" s="14" t="s">
        <v>167</v>
      </c>
      <c r="K1494" s="14"/>
      <c r="L1494" s="14"/>
      <c r="M1494" s="14"/>
      <c r="N1494" s="15"/>
    </row>
    <row r="1495" spans="1:14" ht="37.5" customHeight="1" x14ac:dyDescent="0.15">
      <c r="A1495">
        <v>6</v>
      </c>
      <c r="B1495" s="10" t="s">
        <v>3939</v>
      </c>
      <c r="C1495" s="11" t="s">
        <v>1334</v>
      </c>
      <c r="D1495" s="16" t="str">
        <f>MID(B1495,1,1)</f>
        <v>無</v>
      </c>
      <c r="E1495" s="17" t="str">
        <f>MID(B1495,2,1)</f>
        <v>理</v>
      </c>
      <c r="F1495" s="17" t="str">
        <f>MID(B1495,3,1)</f>
        <v>を</v>
      </c>
      <c r="G1495" s="17" t="str">
        <f>MID(B1495,4,1)</f>
        <v>承</v>
      </c>
      <c r="H1495" s="17" t="str">
        <f>MID(B1495,5,1)</f>
        <v>知</v>
      </c>
      <c r="I1495" s="17" t="str">
        <f>MID(B1495,6,1)</f>
        <v>で</v>
      </c>
      <c r="J1495" s="17" t="str">
        <f>MID(B1495,7,1)</f>
        <v>お</v>
      </c>
      <c r="K1495" s="17" t="str">
        <f>MID(B1495,8,1)</f>
        <v>願</v>
      </c>
      <c r="L1495" s="17" t="str">
        <f>MID(B1495,9,1)</f>
        <v>い</v>
      </c>
      <c r="M1495" s="17" t="str">
        <f>MID(B1495,10,1)</f>
        <v>す</v>
      </c>
      <c r="N1495" s="18" t="str">
        <f>MID(B1495,11,1)</f>
        <v>る</v>
      </c>
    </row>
    <row r="1496" spans="1:14" ht="37.5" customHeight="1" x14ac:dyDescent="0.15">
      <c r="A1496">
        <v>6</v>
      </c>
      <c r="B1496" s="10"/>
      <c r="C1496" s="12" t="s">
        <v>3372</v>
      </c>
      <c r="D1496" s="13" t="s">
        <v>859</v>
      </c>
      <c r="E1496" s="14" t="s">
        <v>668</v>
      </c>
      <c r="F1496" s="14"/>
      <c r="G1496" s="14" t="s">
        <v>4189</v>
      </c>
      <c r="H1496" s="14" t="s">
        <v>4197</v>
      </c>
      <c r="I1496" s="14"/>
      <c r="J1496" s="14"/>
      <c r="K1496" s="14" t="s">
        <v>4232</v>
      </c>
      <c r="L1496" s="14"/>
      <c r="M1496" s="14"/>
      <c r="N1496" s="15"/>
    </row>
    <row r="1497" spans="1:14" ht="37.5" customHeight="1" x14ac:dyDescent="0.15">
      <c r="A1497">
        <v>5</v>
      </c>
      <c r="B1497" s="10" t="s">
        <v>4763</v>
      </c>
      <c r="C1497" s="11" t="s">
        <v>1335</v>
      </c>
      <c r="D1497" s="16" t="str">
        <f>MID(B1497,1,1)</f>
        <v>証</v>
      </c>
      <c r="E1497" s="17" t="str">
        <f>MID(B1497,2,1)</f>
        <v>明</v>
      </c>
      <c r="F1497" s="17" t="str">
        <f>MID(B1497,3,1)</f>
        <v>写</v>
      </c>
      <c r="G1497" s="17" t="str">
        <f>MID(B1497,4,1)</f>
        <v>真</v>
      </c>
      <c r="H1497" s="17" t="str">
        <f>MID(B1497,5,1)</f>
        <v>を</v>
      </c>
      <c r="I1497" s="17" t="str">
        <f>MID(B1497,6,1)</f>
        <v>と</v>
      </c>
      <c r="J1497" s="17" t="str">
        <f>MID(B1497,7,1)</f>
        <v>る</v>
      </c>
      <c r="K1497" s="17" t="str">
        <f>MID(B1497,8,1)</f>
        <v/>
      </c>
      <c r="L1497" s="17" t="str">
        <f>MID(B1497,9,1)</f>
        <v/>
      </c>
      <c r="M1497" s="17" t="str">
        <f>MID(B1497,10,1)</f>
        <v/>
      </c>
      <c r="N1497" s="18" t="str">
        <f>MID(B1497,11,1)</f>
        <v/>
      </c>
    </row>
    <row r="1498" spans="1:14" ht="37.5" customHeight="1" x14ac:dyDescent="0.15">
      <c r="A1498">
        <v>5</v>
      </c>
      <c r="B1498" s="10"/>
      <c r="C1498" s="12" t="s">
        <v>3373</v>
      </c>
      <c r="D1498" s="13" t="s">
        <v>3848</v>
      </c>
      <c r="E1498" s="14" t="s">
        <v>4095</v>
      </c>
      <c r="F1498" s="14" t="s">
        <v>4043</v>
      </c>
      <c r="G1498" s="14" t="s">
        <v>4045</v>
      </c>
      <c r="H1498" s="14"/>
      <c r="I1498" s="14"/>
      <c r="J1498" s="14"/>
      <c r="K1498" s="14"/>
      <c r="L1498" s="14"/>
      <c r="M1498" s="14"/>
      <c r="N1498" s="15"/>
    </row>
    <row r="1499" spans="1:14" ht="37.5" customHeight="1" x14ac:dyDescent="0.15">
      <c r="A1499">
        <v>5</v>
      </c>
      <c r="B1499" s="10" t="s">
        <v>3940</v>
      </c>
      <c r="C1499" s="11" t="s">
        <v>1871</v>
      </c>
      <c r="D1499" s="16" t="str">
        <f>MID(B1499,1,1)</f>
        <v>条</v>
      </c>
      <c r="E1499" s="17" t="str">
        <f>MID(B1499,2,1)</f>
        <v>約</v>
      </c>
      <c r="F1499" s="17" t="str">
        <f>MID(B1499,3,1)</f>
        <v>は</v>
      </c>
      <c r="G1499" s="17" t="str">
        <f>MID(B1499,4,1)</f>
        <v>国</v>
      </c>
      <c r="H1499" s="17" t="str">
        <f>MID(B1499,5,1)</f>
        <v>同</v>
      </c>
      <c r="I1499" s="17" t="str">
        <f>MID(B1499,6,1)</f>
        <v>士</v>
      </c>
      <c r="J1499" s="17" t="str">
        <f>MID(B1499,7,1)</f>
        <v>の</v>
      </c>
      <c r="K1499" s="17" t="str">
        <f>MID(B1499,8,1)</f>
        <v>約</v>
      </c>
      <c r="L1499" s="17" t="str">
        <f>MID(B1499,9,1)</f>
        <v>束</v>
      </c>
      <c r="M1499" s="17" t="str">
        <f>MID(B1499,10,1)</f>
        <v/>
      </c>
      <c r="N1499" s="18" t="str">
        <f>MID(B1499,11,1)</f>
        <v/>
      </c>
    </row>
    <row r="1500" spans="1:14" ht="37.5" customHeight="1" x14ac:dyDescent="0.15">
      <c r="A1500">
        <v>5</v>
      </c>
      <c r="B1500" s="10"/>
      <c r="C1500" s="12" t="s">
        <v>3374</v>
      </c>
      <c r="D1500" s="13" t="s">
        <v>710</v>
      </c>
      <c r="E1500" s="14" t="s">
        <v>718</v>
      </c>
      <c r="F1500" s="14"/>
      <c r="G1500" s="14" t="s">
        <v>855</v>
      </c>
      <c r="H1500" s="14" t="s">
        <v>926</v>
      </c>
      <c r="I1500" s="14" t="s">
        <v>603</v>
      </c>
      <c r="J1500" s="14"/>
      <c r="K1500" s="14" t="s">
        <v>4237</v>
      </c>
      <c r="L1500" s="14" t="s">
        <v>4146</v>
      </c>
      <c r="M1500" s="14"/>
      <c r="N1500" s="15"/>
    </row>
    <row r="1501" spans="1:14" ht="37.5" customHeight="1" x14ac:dyDescent="0.15">
      <c r="A1501">
        <v>5</v>
      </c>
      <c r="B1501" s="10" t="s">
        <v>4242</v>
      </c>
      <c r="C1501" s="11" t="s">
        <v>1872</v>
      </c>
      <c r="D1501" s="16" t="str">
        <f>MID(B1501,1,1)</f>
        <v>ゆ</v>
      </c>
      <c r="E1501" s="17" t="str">
        <f>MID(B1501,2,1)</f>
        <v>う</v>
      </c>
      <c r="F1501" s="17" t="str">
        <f>MID(B1501,3,1)</f>
        <v>勝</v>
      </c>
      <c r="G1501" s="17" t="str">
        <f>MID(B1501,4,1)</f>
        <v>の</v>
      </c>
      <c r="H1501" s="17" t="str">
        <f>MID(B1501,5,1)</f>
        <v>賞</v>
      </c>
      <c r="I1501" s="17" t="str">
        <f>MID(B1501,6,1)</f>
        <v>状</v>
      </c>
      <c r="J1501" s="17" t="str">
        <f>MID(B1501,7,1)</f>
        <v>と</v>
      </c>
      <c r="K1501" s="17" t="str">
        <f>MID(B1501,8,1)</f>
        <v>賞</v>
      </c>
      <c r="L1501" s="17" t="str">
        <f>MID(B1501,9,1)</f>
        <v>品</v>
      </c>
      <c r="M1501" s="17" t="str">
        <f>MID(B1501,10,1)</f>
        <v/>
      </c>
      <c r="N1501" s="18" t="str">
        <f>MID(B1501,11,1)</f>
        <v/>
      </c>
    </row>
    <row r="1502" spans="1:14" ht="37.5" customHeight="1" x14ac:dyDescent="0.15">
      <c r="A1502">
        <v>5</v>
      </c>
      <c r="B1502" s="10"/>
      <c r="C1502" s="12" t="s">
        <v>3375</v>
      </c>
      <c r="D1502" s="13"/>
      <c r="E1502" s="14"/>
      <c r="F1502" s="14" t="s">
        <v>1038</v>
      </c>
      <c r="G1502" s="14"/>
      <c r="H1502" s="14" t="s">
        <v>1038</v>
      </c>
      <c r="I1502" s="14" t="s">
        <v>710</v>
      </c>
      <c r="J1502" s="14"/>
      <c r="K1502" s="14" t="s">
        <v>4189</v>
      </c>
      <c r="L1502" s="14" t="s">
        <v>4241</v>
      </c>
      <c r="M1502" s="14"/>
      <c r="N1502" s="15"/>
    </row>
    <row r="1503" spans="1:14" ht="37.5" customHeight="1" x14ac:dyDescent="0.15">
      <c r="A1503">
        <v>5</v>
      </c>
      <c r="B1503" s="10" t="s">
        <v>3941</v>
      </c>
      <c r="C1503" s="11" t="s">
        <v>1873</v>
      </c>
      <c r="D1503" s="16" t="str">
        <f>MID(B1503,1,1)</f>
        <v>平</v>
      </c>
      <c r="E1503" s="17" t="str">
        <f>MID(B1503,2,1)</f>
        <v>常</v>
      </c>
      <c r="F1503" s="17" t="str">
        <f>MID(B1503,3,1)</f>
        <v>通</v>
      </c>
      <c r="G1503" s="17" t="str">
        <f>MID(B1503,4,1)</f>
        <v>り</v>
      </c>
      <c r="H1503" s="17" t="str">
        <f>MID(B1503,5,1)</f>
        <v>に</v>
      </c>
      <c r="I1503" s="17" t="str">
        <f>MID(B1503,6,1)</f>
        <v>な</v>
      </c>
      <c r="J1503" s="17" t="str">
        <f>MID(B1503,7,1)</f>
        <v>っ</v>
      </c>
      <c r="K1503" s="17" t="str">
        <f>MID(B1503,8,1)</f>
        <v>た</v>
      </c>
      <c r="L1503" s="17" t="str">
        <f>MID(B1503,9,1)</f>
        <v/>
      </c>
      <c r="M1503" s="17" t="str">
        <f>MID(B1503,10,1)</f>
        <v/>
      </c>
      <c r="N1503" s="18" t="str">
        <f>MID(B1503,11,1)</f>
        <v/>
      </c>
    </row>
    <row r="1504" spans="1:14" ht="37.5" customHeight="1" x14ac:dyDescent="0.15">
      <c r="A1504">
        <v>5</v>
      </c>
      <c r="B1504" s="10"/>
      <c r="C1504" s="12" t="s">
        <v>3376</v>
      </c>
      <c r="D1504" s="13" t="s">
        <v>844</v>
      </c>
      <c r="E1504" s="14" t="s">
        <v>4040</v>
      </c>
      <c r="F1504" s="14" t="s">
        <v>4246</v>
      </c>
      <c r="G1504" s="14"/>
      <c r="H1504" s="14"/>
      <c r="I1504" s="14"/>
      <c r="J1504" s="14"/>
      <c r="K1504" s="14"/>
      <c r="L1504" s="14"/>
      <c r="M1504" s="14"/>
      <c r="N1504" s="15"/>
    </row>
    <row r="1505" spans="1:14" ht="37.5" customHeight="1" x14ac:dyDescent="0.15">
      <c r="A1505">
        <v>5</v>
      </c>
      <c r="B1505" s="10" t="s">
        <v>599</v>
      </c>
      <c r="C1505" s="11" t="s">
        <v>1874</v>
      </c>
      <c r="D1505" s="16" t="str">
        <f>MID(B1505,1,1)</f>
        <v>う</v>
      </c>
      <c r="E1505" s="17" t="str">
        <f>MID(B1505,2,1)</f>
        <v>れ</v>
      </c>
      <c r="F1505" s="17" t="str">
        <f>MID(B1505,3,1)</f>
        <v>し</v>
      </c>
      <c r="G1505" s="17" t="str">
        <f>MID(B1505,4,1)</f>
        <v>そ</v>
      </c>
      <c r="H1505" s="17" t="str">
        <f>MID(B1505,5,1)</f>
        <v>う</v>
      </c>
      <c r="I1505" s="17" t="str">
        <f>MID(B1505,6,1)</f>
        <v>な</v>
      </c>
      <c r="J1505" s="17" t="str">
        <f>MID(B1505,7,1)</f>
        <v>表</v>
      </c>
      <c r="K1505" s="17" t="str">
        <f>MID(B1505,8,1)</f>
        <v>情</v>
      </c>
      <c r="L1505" s="17" t="str">
        <f>MID(B1505,9,1)</f>
        <v>を</v>
      </c>
      <c r="M1505" s="17" t="str">
        <f>MID(B1505,10,1)</f>
        <v>す</v>
      </c>
      <c r="N1505" s="18" t="str">
        <f>MID(B1505,11,1)</f>
        <v>る</v>
      </c>
    </row>
    <row r="1506" spans="1:14" ht="37.5" customHeight="1" x14ac:dyDescent="0.15">
      <c r="A1506">
        <v>5</v>
      </c>
      <c r="B1506" s="10"/>
      <c r="C1506" s="12" t="s">
        <v>3377</v>
      </c>
      <c r="D1506" s="13"/>
      <c r="E1506" s="14"/>
      <c r="F1506" s="14"/>
      <c r="G1506" s="14"/>
      <c r="H1506" s="14"/>
      <c r="I1506" s="14"/>
      <c r="J1506" s="14" t="s">
        <v>600</v>
      </c>
      <c r="K1506" s="14" t="s">
        <v>710</v>
      </c>
      <c r="L1506" s="14"/>
      <c r="M1506" s="14"/>
      <c r="N1506" s="15"/>
    </row>
    <row r="1507" spans="1:14" ht="37.5" customHeight="1" x14ac:dyDescent="0.15">
      <c r="A1507">
        <v>5</v>
      </c>
      <c r="B1507" s="10" t="s">
        <v>4025</v>
      </c>
      <c r="C1507" s="11" t="s">
        <v>1875</v>
      </c>
      <c r="D1507" s="16" t="str">
        <f>MID(B1507,1,1)</f>
        <v>ツ</v>
      </c>
      <c r="E1507" s="17" t="str">
        <f>MID(B1507,2,1)</f>
        <v>ル</v>
      </c>
      <c r="F1507" s="17" t="str">
        <f>MID(B1507,3,1)</f>
        <v>が</v>
      </c>
      <c r="G1507" s="17" t="str">
        <f>MID(B1507,4,1)</f>
        <v>、</v>
      </c>
      <c r="H1507" s="17" t="str">
        <f>MID(B1507,5,1)</f>
        <v>ぬ</v>
      </c>
      <c r="I1507" s="17" t="str">
        <f>MID(B1507,6,1)</f>
        <v>の</v>
      </c>
      <c r="J1507" s="17" t="str">
        <f>MID(B1507,7,1)</f>
        <v>を</v>
      </c>
      <c r="K1507" s="17" t="str">
        <f>MID(B1507,8,1)</f>
        <v>織</v>
      </c>
      <c r="L1507" s="17" t="str">
        <f>MID(B1507,9,1)</f>
        <v>る</v>
      </c>
      <c r="M1507" s="17" t="str">
        <f>MID(B1507,10,1)</f>
        <v/>
      </c>
      <c r="N1507" s="18" t="str">
        <f>MID(B1507,11,1)</f>
        <v/>
      </c>
    </row>
    <row r="1508" spans="1:14" ht="37.5" customHeight="1" x14ac:dyDescent="0.15">
      <c r="A1508">
        <v>5</v>
      </c>
      <c r="B1508" s="10"/>
      <c r="C1508" s="12" t="s">
        <v>3378</v>
      </c>
      <c r="D1508" s="13"/>
      <c r="E1508" s="14"/>
      <c r="F1508" s="14"/>
      <c r="G1508" s="14"/>
      <c r="H1508" s="14"/>
      <c r="I1508" s="14"/>
      <c r="J1508" s="14"/>
      <c r="K1508" s="14" t="s">
        <v>4024</v>
      </c>
      <c r="L1508" s="14"/>
      <c r="M1508" s="14"/>
      <c r="N1508" s="15"/>
    </row>
    <row r="1509" spans="1:14" ht="37.5" customHeight="1" x14ac:dyDescent="0.15">
      <c r="A1509">
        <v>5</v>
      </c>
      <c r="B1509" s="10" t="s">
        <v>3942</v>
      </c>
      <c r="C1509" s="11" t="s">
        <v>1876</v>
      </c>
      <c r="D1509" s="16" t="str">
        <f>MID(B1509,1,1)</f>
        <v>先</v>
      </c>
      <c r="E1509" s="17" t="str">
        <f>MID(B1509,2,1)</f>
        <v>生</v>
      </c>
      <c r="F1509" s="17" t="str">
        <f>MID(B1509,3,1)</f>
        <v>が</v>
      </c>
      <c r="G1509" s="17" t="str">
        <f>MID(B1509,4,1)</f>
        <v>職</v>
      </c>
      <c r="H1509" s="17" t="str">
        <f>MID(B1509,5,1)</f>
        <v>員</v>
      </c>
      <c r="I1509" s="17" t="str">
        <f>MID(B1509,6,1)</f>
        <v>室</v>
      </c>
      <c r="J1509" s="17" t="str">
        <f>MID(B1509,7,1)</f>
        <v>に</v>
      </c>
      <c r="K1509" s="17" t="str">
        <f>MID(B1509,8,1)</f>
        <v>も</v>
      </c>
      <c r="L1509" s="17" t="str">
        <f>MID(B1509,9,1)</f>
        <v>ど</v>
      </c>
      <c r="M1509" s="17" t="str">
        <f>MID(B1509,10,1)</f>
        <v>る</v>
      </c>
      <c r="N1509" s="18" t="str">
        <f>MID(B1509,11,1)</f>
        <v/>
      </c>
    </row>
    <row r="1510" spans="1:14" ht="37.5" customHeight="1" x14ac:dyDescent="0.15">
      <c r="A1510">
        <v>5</v>
      </c>
      <c r="B1510" s="10"/>
      <c r="C1510" s="12" t="s">
        <v>3379</v>
      </c>
      <c r="D1510" s="13" t="s">
        <v>110</v>
      </c>
      <c r="E1510" s="14" t="s">
        <v>3826</v>
      </c>
      <c r="F1510" s="14"/>
      <c r="G1510" s="14" t="s">
        <v>4029</v>
      </c>
      <c r="H1510" s="14" t="s">
        <v>3993</v>
      </c>
      <c r="I1510" s="14" t="s">
        <v>954</v>
      </c>
      <c r="J1510" s="14"/>
      <c r="K1510" s="14"/>
      <c r="L1510" s="14"/>
      <c r="M1510" s="14"/>
      <c r="N1510" s="15"/>
    </row>
    <row r="1511" spans="1:14" ht="37.5" customHeight="1" x14ac:dyDescent="0.15">
      <c r="A1511">
        <v>5</v>
      </c>
      <c r="B1511" s="10" t="s">
        <v>3943</v>
      </c>
      <c r="C1511" s="11" t="s">
        <v>1877</v>
      </c>
      <c r="D1511" s="16" t="str">
        <f>MID(B1511,1,1)</f>
        <v>制</v>
      </c>
      <c r="E1511" s="17" t="str">
        <f>MID(B1511,2,1)</f>
        <v>止</v>
      </c>
      <c r="F1511" s="17" t="str">
        <f>MID(B1511,3,1)</f>
        <v>を</v>
      </c>
      <c r="G1511" s="17" t="str">
        <f>MID(B1511,4,1)</f>
        <v>ふ</v>
      </c>
      <c r="H1511" s="17" t="str">
        <f>MID(B1511,5,1)</f>
        <v>り</v>
      </c>
      <c r="I1511" s="17" t="str">
        <f>MID(B1511,6,1)</f>
        <v>切</v>
      </c>
      <c r="J1511" s="17" t="str">
        <f>MID(B1511,7,1)</f>
        <v>り</v>
      </c>
      <c r="K1511" s="17" t="str">
        <f>MID(B1511,8,1)</f>
        <v>出</v>
      </c>
      <c r="L1511" s="17" t="str">
        <f>MID(B1511,9,1)</f>
        <v>て</v>
      </c>
      <c r="M1511" s="17" t="str">
        <f>MID(B1511,10,1)</f>
        <v>行</v>
      </c>
      <c r="N1511" s="18" t="str">
        <f>MID(B1511,11,1)</f>
        <v>く</v>
      </c>
    </row>
    <row r="1512" spans="1:14" ht="37.5" customHeight="1" x14ac:dyDescent="0.15">
      <c r="A1512">
        <v>5</v>
      </c>
      <c r="B1512" s="10"/>
      <c r="C1512" s="12" t="s">
        <v>3380</v>
      </c>
      <c r="D1512" s="13" t="s">
        <v>124</v>
      </c>
      <c r="E1512" s="14" t="s">
        <v>603</v>
      </c>
      <c r="F1512" s="14"/>
      <c r="G1512" s="14"/>
      <c r="H1512" s="14"/>
      <c r="I1512" s="14" t="s">
        <v>4038</v>
      </c>
      <c r="J1512" s="14"/>
      <c r="K1512" s="14" t="s">
        <v>4039</v>
      </c>
      <c r="L1512" s="14"/>
      <c r="M1512" s="14" t="s">
        <v>3989</v>
      </c>
      <c r="N1512" s="15"/>
    </row>
    <row r="1513" spans="1:14" ht="37.5" customHeight="1" x14ac:dyDescent="0.15">
      <c r="A1513">
        <v>5</v>
      </c>
      <c r="B1513" s="10" t="s">
        <v>3945</v>
      </c>
      <c r="C1513" s="11" t="s">
        <v>1878</v>
      </c>
      <c r="D1513" s="16" t="str">
        <f>MID(B1513,1,1)</f>
        <v>安</v>
      </c>
      <c r="E1513" s="17" t="str">
        <f>MID(B1513,2,1)</f>
        <v>全</v>
      </c>
      <c r="F1513" s="17" t="str">
        <f>MID(B1513,3,1)</f>
        <v>性</v>
      </c>
      <c r="G1513" s="17" t="str">
        <f>MID(B1513,4,1)</f>
        <v>を</v>
      </c>
      <c r="H1513" s="17" t="str">
        <f>MID(B1513,5,1)</f>
        <v>高</v>
      </c>
      <c r="I1513" s="17" t="str">
        <f>MID(B1513,6,1)</f>
        <v>め</v>
      </c>
      <c r="J1513" s="17" t="str">
        <f>MID(B1513,7,1)</f>
        <v>る</v>
      </c>
      <c r="K1513" s="17" t="str">
        <f>MID(B1513,8,1)</f>
        <v>努</v>
      </c>
      <c r="L1513" s="17" t="str">
        <f>MID(B1513,9,1)</f>
        <v>力</v>
      </c>
      <c r="M1513" s="17" t="str">
        <f>MID(B1513,10,1)</f>
        <v/>
      </c>
      <c r="N1513" s="18" t="str">
        <f>MID(B1513,11,1)</f>
        <v/>
      </c>
    </row>
    <row r="1514" spans="1:14" ht="37.5" customHeight="1" x14ac:dyDescent="0.15">
      <c r="A1514">
        <v>5</v>
      </c>
      <c r="B1514" s="10"/>
      <c r="C1514" s="12" t="s">
        <v>3381</v>
      </c>
      <c r="D1514" s="13" t="s">
        <v>896</v>
      </c>
      <c r="E1514" s="14" t="s">
        <v>602</v>
      </c>
      <c r="F1514" s="14" t="s">
        <v>124</v>
      </c>
      <c r="G1514" s="14"/>
      <c r="H1514" s="14" t="s">
        <v>584</v>
      </c>
      <c r="I1514" s="14"/>
      <c r="J1514" s="14"/>
      <c r="K1514" s="14" t="s">
        <v>205</v>
      </c>
      <c r="L1514" s="14" t="s">
        <v>4048</v>
      </c>
      <c r="M1514" s="14"/>
      <c r="N1514" s="15"/>
    </row>
    <row r="1515" spans="1:14" ht="37.5" customHeight="1" x14ac:dyDescent="0.15">
      <c r="A1515">
        <v>5</v>
      </c>
      <c r="B1515" s="10" t="s">
        <v>3944</v>
      </c>
      <c r="C1515" s="11" t="s">
        <v>1879</v>
      </c>
      <c r="D1515" s="16" t="str">
        <f>MID(B1515,1,1)</f>
        <v>選</v>
      </c>
      <c r="E1515" s="17" t="str">
        <f>MID(B1515,2,1)</f>
        <v>挙</v>
      </c>
      <c r="F1515" s="17" t="str">
        <f>MID(B1515,3,1)</f>
        <v>で</v>
      </c>
      <c r="G1515" s="17" t="str">
        <f>MID(B1515,4,1)</f>
        <v>選</v>
      </c>
      <c r="H1515" s="17" t="str">
        <f>MID(B1515,5,1)</f>
        <v>ば</v>
      </c>
      <c r="I1515" s="17" t="str">
        <f>MID(B1515,6,1)</f>
        <v>れ</v>
      </c>
      <c r="J1515" s="17" t="str">
        <f>MID(B1515,7,1)</f>
        <v>た</v>
      </c>
      <c r="K1515" s="17" t="str">
        <f>MID(B1515,8,1)</f>
        <v>政</v>
      </c>
      <c r="L1515" s="17" t="str">
        <f>MID(B1515,9,1)</f>
        <v>治</v>
      </c>
      <c r="M1515" s="17" t="str">
        <f>MID(B1515,10,1)</f>
        <v>家</v>
      </c>
      <c r="N1515" s="18" t="str">
        <f>MID(B1515,11,1)</f>
        <v/>
      </c>
    </row>
    <row r="1516" spans="1:14" ht="37.5" customHeight="1" x14ac:dyDescent="0.15">
      <c r="A1516">
        <v>5</v>
      </c>
      <c r="B1516" s="10"/>
      <c r="C1516" s="12" t="s">
        <v>3382</v>
      </c>
      <c r="D1516" s="13" t="s">
        <v>110</v>
      </c>
      <c r="E1516" s="14" t="s">
        <v>3820</v>
      </c>
      <c r="F1516" s="14"/>
      <c r="G1516" s="14" t="s">
        <v>4051</v>
      </c>
      <c r="H1516" s="14"/>
      <c r="I1516" s="14"/>
      <c r="J1516" s="14"/>
      <c r="K1516" s="14" t="s">
        <v>124</v>
      </c>
      <c r="L1516" s="14" t="s">
        <v>4035</v>
      </c>
      <c r="M1516" s="14" t="s">
        <v>4052</v>
      </c>
      <c r="N1516" s="15"/>
    </row>
    <row r="1517" spans="1:14" ht="37.5" customHeight="1" x14ac:dyDescent="0.15">
      <c r="A1517">
        <v>5</v>
      </c>
      <c r="B1517" s="10" t="s">
        <v>3946</v>
      </c>
      <c r="C1517" s="11" t="s">
        <v>1880</v>
      </c>
      <c r="D1517" s="16" t="str">
        <f>MID(B1517,1,1)</f>
        <v>玉</v>
      </c>
      <c r="E1517" s="17" t="str">
        <f>MID(B1517,2,1)</f>
        <v>が</v>
      </c>
      <c r="F1517" s="17" t="str">
        <f>MID(B1517,3,1)</f>
        <v>勢</v>
      </c>
      <c r="G1517" s="17" t="str">
        <f>MID(B1517,4,1)</f>
        <v>い</v>
      </c>
      <c r="H1517" s="17" t="str">
        <f>MID(B1517,5,1)</f>
        <v>良</v>
      </c>
      <c r="I1517" s="17" t="str">
        <f>MID(B1517,6,1)</f>
        <v>く</v>
      </c>
      <c r="J1517" s="17" t="str">
        <f>MID(B1517,7,1)</f>
        <v>飛</v>
      </c>
      <c r="K1517" s="17" t="str">
        <f>MID(B1517,8,1)</f>
        <v>び</v>
      </c>
      <c r="L1517" s="17" t="str">
        <f>MID(B1517,9,1)</f>
        <v>出</v>
      </c>
      <c r="M1517" s="17" t="str">
        <f>MID(B1517,10,1)</f>
        <v>す</v>
      </c>
      <c r="N1517" s="18" t="str">
        <f>MID(B1517,11,1)</f>
        <v/>
      </c>
    </row>
    <row r="1518" spans="1:14" ht="37.5" customHeight="1" x14ac:dyDescent="0.15">
      <c r="A1518">
        <v>5</v>
      </c>
      <c r="B1518" s="10"/>
      <c r="C1518" s="12" t="s">
        <v>3383</v>
      </c>
      <c r="D1518" s="13" t="s">
        <v>4055</v>
      </c>
      <c r="E1518" s="14"/>
      <c r="F1518" s="14" t="s">
        <v>4056</v>
      </c>
      <c r="G1518" s="14"/>
      <c r="H1518" s="14" t="s">
        <v>3998</v>
      </c>
      <c r="I1518" s="14"/>
      <c r="J1518" s="14" t="s">
        <v>4057</v>
      </c>
      <c r="K1518" s="14"/>
      <c r="L1518" s="14" t="s">
        <v>932</v>
      </c>
      <c r="M1518" s="14"/>
      <c r="N1518" s="15"/>
    </row>
    <row r="1519" spans="1:14" ht="37.5" customHeight="1" x14ac:dyDescent="0.15">
      <c r="A1519">
        <v>5</v>
      </c>
      <c r="B1519" s="10" t="s">
        <v>3947</v>
      </c>
      <c r="C1519" s="11" t="s">
        <v>1818</v>
      </c>
      <c r="D1519" s="16" t="str">
        <f>MID(B1519,1,1)</f>
        <v>精</v>
      </c>
      <c r="E1519" s="17" t="str">
        <f>MID(B1519,2,1)</f>
        <v>神</v>
      </c>
      <c r="F1519" s="17" t="str">
        <f>MID(B1519,3,1)</f>
        <v>を</v>
      </c>
      <c r="G1519" s="17" t="str">
        <f>MID(B1519,4,1)</f>
        <v>集</v>
      </c>
      <c r="H1519" s="17" t="str">
        <f>MID(B1519,5,1)</f>
        <v>中</v>
      </c>
      <c r="I1519" s="17" t="str">
        <f>MID(B1519,6,1)</f>
        <v>し</v>
      </c>
      <c r="J1519" s="17" t="str">
        <f>MID(B1519,7,1)</f>
        <v>て</v>
      </c>
      <c r="K1519" s="17" t="str">
        <f>MID(B1519,8,1)</f>
        <v>ジ</v>
      </c>
      <c r="L1519" s="17" t="str">
        <f>MID(B1519,9,1)</f>
        <v>ャ</v>
      </c>
      <c r="M1519" s="17" t="str">
        <f>MID(B1519,10,1)</f>
        <v>ン</v>
      </c>
      <c r="N1519" s="18" t="str">
        <f>MID(B1519,11,1)</f>
        <v>プ</v>
      </c>
    </row>
    <row r="1520" spans="1:14" ht="37.5" customHeight="1" x14ac:dyDescent="0.15">
      <c r="A1520">
        <v>5</v>
      </c>
      <c r="B1520" s="10"/>
      <c r="C1520" s="12" t="s">
        <v>3384</v>
      </c>
      <c r="D1520" s="13" t="s">
        <v>124</v>
      </c>
      <c r="E1520" s="14" t="s">
        <v>4045</v>
      </c>
      <c r="F1520" s="14"/>
      <c r="G1520" s="14" t="s">
        <v>4042</v>
      </c>
      <c r="H1520" s="14" t="s">
        <v>4059</v>
      </c>
      <c r="I1520" s="14"/>
      <c r="J1520" s="14"/>
      <c r="K1520" s="14"/>
      <c r="L1520" s="14"/>
      <c r="M1520" s="14"/>
      <c r="N1520" s="15"/>
    </row>
    <row r="1521" spans="1:14" ht="37.5" customHeight="1" x14ac:dyDescent="0.15">
      <c r="A1521">
        <v>5</v>
      </c>
      <c r="B1521" s="10" t="s">
        <v>3948</v>
      </c>
      <c r="C1521" s="11" t="s">
        <v>1819</v>
      </c>
      <c r="D1521" s="16" t="str">
        <f>MID(B1521,1,1)</f>
        <v>母</v>
      </c>
      <c r="E1521" s="17" t="str">
        <f>MID(B1521,2,1)</f>
        <v>さ</v>
      </c>
      <c r="F1521" s="17" t="str">
        <f>MID(B1521,3,1)</f>
        <v>ん</v>
      </c>
      <c r="G1521" s="17" t="str">
        <f>MID(B1521,4,1)</f>
        <v>特</v>
      </c>
      <c r="H1521" s="17" t="str">
        <f>MID(B1521,5,1)</f>
        <v>製</v>
      </c>
      <c r="I1521" s="17" t="str">
        <f>MID(B1521,6,1)</f>
        <v>の</v>
      </c>
      <c r="J1521" s="17" t="str">
        <f>MID(B1521,7,1)</f>
        <v>た</v>
      </c>
      <c r="K1521" s="17" t="str">
        <f>MID(B1521,8,1)</f>
        <v>ま</v>
      </c>
      <c r="L1521" s="17" t="str">
        <f>MID(B1521,9,1)</f>
        <v>ご</v>
      </c>
      <c r="M1521" s="17" t="str">
        <f>MID(B1521,10,1)</f>
        <v>焼</v>
      </c>
      <c r="N1521" s="18" t="str">
        <f>MID(B1521,11,1)</f>
        <v>き</v>
      </c>
    </row>
    <row r="1522" spans="1:14" ht="37.5" customHeight="1" x14ac:dyDescent="0.15">
      <c r="A1522">
        <v>5</v>
      </c>
      <c r="B1522" s="10"/>
      <c r="C1522" s="12" t="s">
        <v>3385</v>
      </c>
      <c r="D1522" s="13" t="s">
        <v>4064</v>
      </c>
      <c r="E1522" s="14"/>
      <c r="F1522" s="14"/>
      <c r="G1522" s="14" t="s">
        <v>4065</v>
      </c>
      <c r="H1522" s="14" t="s">
        <v>124</v>
      </c>
      <c r="I1522" s="14"/>
      <c r="J1522" s="14"/>
      <c r="K1522" s="14"/>
      <c r="L1522" s="14"/>
      <c r="M1522" s="14" t="s">
        <v>4066</v>
      </c>
      <c r="N1522" s="15"/>
    </row>
    <row r="1523" spans="1:14" ht="37.5" customHeight="1" x14ac:dyDescent="0.15">
      <c r="A1523">
        <v>5</v>
      </c>
      <c r="B1523" s="10" t="s">
        <v>3687</v>
      </c>
      <c r="C1523" s="11" t="s">
        <v>1820</v>
      </c>
      <c r="D1523" s="16" t="str">
        <f>MID(B1523,1,1)</f>
        <v>消</v>
      </c>
      <c r="E1523" s="17" t="str">
        <f>MID(B1523,2,1)</f>
        <v>費</v>
      </c>
      <c r="F1523" s="17" t="str">
        <f>MID(B1523,3,1)</f>
        <v>税</v>
      </c>
      <c r="G1523" s="17" t="str">
        <f>MID(B1523,4,1)</f>
        <v>を</v>
      </c>
      <c r="H1523" s="17" t="str">
        <f>MID(B1523,5,1)</f>
        <v>は</v>
      </c>
      <c r="I1523" s="17" t="str">
        <f>MID(B1523,6,1)</f>
        <v>ら</v>
      </c>
      <c r="J1523" s="17" t="str">
        <f>MID(B1523,7,1)</f>
        <v>う</v>
      </c>
      <c r="K1523" s="17" t="str">
        <f>MID(B1523,8,1)</f>
        <v/>
      </c>
      <c r="L1523" s="17" t="str">
        <f>MID(B1523,9,1)</f>
        <v/>
      </c>
      <c r="M1523" s="17" t="str">
        <f>MID(B1523,10,1)</f>
        <v/>
      </c>
      <c r="N1523" s="18" t="str">
        <f>MID(B1523,11,1)</f>
        <v/>
      </c>
    </row>
    <row r="1524" spans="1:14" ht="37.5" customHeight="1" x14ac:dyDescent="0.15">
      <c r="A1524">
        <v>5</v>
      </c>
      <c r="B1524" s="10"/>
      <c r="C1524" s="12" t="s">
        <v>3386</v>
      </c>
      <c r="D1524" s="13" t="s">
        <v>3848</v>
      </c>
      <c r="E1524" s="14" t="s">
        <v>4032</v>
      </c>
      <c r="F1524" s="14" t="s">
        <v>4071</v>
      </c>
      <c r="G1524" s="14"/>
      <c r="H1524" s="14"/>
      <c r="I1524" s="14"/>
      <c r="J1524" s="14"/>
      <c r="K1524" s="14"/>
      <c r="L1524" s="14"/>
      <c r="M1524" s="14"/>
      <c r="N1524" s="15"/>
    </row>
    <row r="1525" spans="1:14" ht="37.5" customHeight="1" x14ac:dyDescent="0.15">
      <c r="A1525">
        <v>5</v>
      </c>
      <c r="B1525" s="10" t="s">
        <v>3949</v>
      </c>
      <c r="C1525" s="11" t="s">
        <v>1821</v>
      </c>
      <c r="D1525" s="16" t="str">
        <f>MID(B1525,1,1)</f>
        <v>人</v>
      </c>
      <c r="E1525" s="17" t="str">
        <f>MID(B1525,2,1)</f>
        <v>の</v>
      </c>
      <c r="F1525" s="17" t="str">
        <f>MID(B1525,3,1)</f>
        <v>失</v>
      </c>
      <c r="G1525" s="17" t="str">
        <f>MID(B1525,4,1)</f>
        <v>敗</v>
      </c>
      <c r="H1525" s="17" t="str">
        <f>MID(B1525,5,1)</f>
        <v>を</v>
      </c>
      <c r="I1525" s="17" t="str">
        <f>MID(B1525,6,1)</f>
        <v>責</v>
      </c>
      <c r="J1525" s="17" t="str">
        <f>MID(B1525,7,1)</f>
        <v>め</v>
      </c>
      <c r="K1525" s="17" t="str">
        <f>MID(B1525,8,1)</f>
        <v>る</v>
      </c>
      <c r="L1525" s="17" t="str">
        <f>MID(B1525,9,1)</f>
        <v>な</v>
      </c>
      <c r="M1525" s="17" t="str">
        <f>MID(B1525,10,1)</f>
        <v/>
      </c>
      <c r="N1525" s="18" t="str">
        <f>MID(B1525,11,1)</f>
        <v/>
      </c>
    </row>
    <row r="1526" spans="1:14" ht="37.5" customHeight="1" x14ac:dyDescent="0.15">
      <c r="A1526">
        <v>5</v>
      </c>
      <c r="B1526" s="10"/>
      <c r="C1526" s="12" t="s">
        <v>3387</v>
      </c>
      <c r="D1526" s="13" t="s">
        <v>3841</v>
      </c>
      <c r="E1526" s="14"/>
      <c r="F1526" s="14" t="s">
        <v>3991</v>
      </c>
      <c r="G1526" s="14" t="s">
        <v>4073</v>
      </c>
      <c r="H1526" s="14"/>
      <c r="I1526" s="14" t="s">
        <v>666</v>
      </c>
      <c r="J1526" s="14"/>
      <c r="K1526" s="14"/>
      <c r="L1526" s="14"/>
      <c r="M1526" s="14"/>
      <c r="N1526" s="15"/>
    </row>
    <row r="1527" spans="1:14" ht="37.5" customHeight="1" x14ac:dyDescent="0.15">
      <c r="A1527">
        <v>5</v>
      </c>
      <c r="B1527" s="10" t="s">
        <v>3950</v>
      </c>
      <c r="C1527" s="11" t="s">
        <v>1822</v>
      </c>
      <c r="D1527" s="16" t="str">
        <f>MID(B1527,1,1)</f>
        <v>漢</v>
      </c>
      <c r="E1527" s="17" t="str">
        <f>MID(B1527,2,1)</f>
        <v>字</v>
      </c>
      <c r="F1527" s="17" t="str">
        <f>MID(B1527,3,1)</f>
        <v>の</v>
      </c>
      <c r="G1527" s="17" t="str">
        <f>MID(B1527,4,1)</f>
        <v>成</v>
      </c>
      <c r="H1527" s="17" t="str">
        <f>MID(B1527,5,1)</f>
        <v>績</v>
      </c>
      <c r="I1527" s="17" t="str">
        <f>MID(B1527,6,1)</f>
        <v>が</v>
      </c>
      <c r="J1527" s="17" t="str">
        <f>MID(B1527,7,1)</f>
        <v>上</v>
      </c>
      <c r="K1527" s="17" t="str">
        <f>MID(B1527,8,1)</f>
        <v>が</v>
      </c>
      <c r="L1527" s="17" t="str">
        <f>MID(B1527,9,1)</f>
        <v>る</v>
      </c>
      <c r="M1527" s="17" t="str">
        <f>MID(B1527,10,1)</f>
        <v/>
      </c>
      <c r="N1527" s="18" t="str">
        <f>MID(B1527,11,1)</f>
        <v/>
      </c>
    </row>
    <row r="1528" spans="1:14" ht="37.5" customHeight="1" x14ac:dyDescent="0.15">
      <c r="A1528">
        <v>5</v>
      </c>
      <c r="B1528" s="10"/>
      <c r="C1528" s="12" t="s">
        <v>3388</v>
      </c>
      <c r="D1528" s="13" t="s">
        <v>550</v>
      </c>
      <c r="E1528" s="14" t="s">
        <v>1051</v>
      </c>
      <c r="F1528" s="14"/>
      <c r="G1528" s="14" t="s">
        <v>4017</v>
      </c>
      <c r="H1528" s="14" t="s">
        <v>4070</v>
      </c>
      <c r="I1528" s="14"/>
      <c r="J1528" s="14" t="s">
        <v>4002</v>
      </c>
      <c r="K1528" s="14"/>
      <c r="L1528" s="14"/>
      <c r="M1528" s="14"/>
      <c r="N1528" s="15"/>
    </row>
    <row r="1529" spans="1:14" ht="37.5" customHeight="1" x14ac:dyDescent="0.15">
      <c r="A1529">
        <v>5</v>
      </c>
      <c r="B1529" s="10" t="s">
        <v>4082</v>
      </c>
      <c r="C1529" s="11" t="s">
        <v>1823</v>
      </c>
      <c r="D1529" s="16" t="str">
        <f>MID(B1529,1,1)</f>
        <v>会</v>
      </c>
      <c r="E1529" s="17" t="str">
        <f>MID(B1529,2,1)</f>
        <v>っ</v>
      </c>
      <c r="F1529" s="17" t="str">
        <f>MID(B1529,3,1)</f>
        <v>て</v>
      </c>
      <c r="G1529" s="17" t="str">
        <f>MID(B1529,4,1)</f>
        <v>直</v>
      </c>
      <c r="H1529" s="17" t="str">
        <f>MID(B1529,5,1)</f>
        <v>接</v>
      </c>
      <c r="I1529" s="17" t="str">
        <f>MID(B1529,6,1)</f>
        <v>顔</v>
      </c>
      <c r="J1529" s="17" t="str">
        <f>MID(B1529,7,1)</f>
        <v>を</v>
      </c>
      <c r="K1529" s="17" t="str">
        <f>MID(B1529,8,1)</f>
        <v>見</v>
      </c>
      <c r="L1529" s="17" t="str">
        <f>MID(B1529,9,1)</f>
        <v>て</v>
      </c>
      <c r="M1529" s="17" t="str">
        <f>MID(B1529,10,1)</f>
        <v>話</v>
      </c>
      <c r="N1529" s="18" t="str">
        <f>MID(B1529,11,1)</f>
        <v>す</v>
      </c>
    </row>
    <row r="1530" spans="1:14" ht="37.5" customHeight="1" x14ac:dyDescent="0.15">
      <c r="A1530">
        <v>5</v>
      </c>
      <c r="B1530" s="10"/>
      <c r="C1530" s="12" t="s">
        <v>3389</v>
      </c>
      <c r="D1530" s="13" t="s">
        <v>303</v>
      </c>
      <c r="E1530" s="14"/>
      <c r="F1530" s="14"/>
      <c r="G1530" s="14" t="s">
        <v>3871</v>
      </c>
      <c r="H1530" s="14" t="s">
        <v>4080</v>
      </c>
      <c r="I1530" s="14" t="s">
        <v>264</v>
      </c>
      <c r="J1530" s="14"/>
      <c r="K1530" s="14" t="s">
        <v>4012</v>
      </c>
      <c r="L1530" s="14"/>
      <c r="M1530" s="14" t="s">
        <v>4081</v>
      </c>
      <c r="N1530" s="15"/>
    </row>
    <row r="1531" spans="1:14" ht="37.5" customHeight="1" x14ac:dyDescent="0.15">
      <c r="A1531">
        <v>5</v>
      </c>
      <c r="B1531" s="10" t="s">
        <v>3951</v>
      </c>
      <c r="C1531" s="11" t="s">
        <v>1824</v>
      </c>
      <c r="D1531" s="16" t="str">
        <f>MID(B1531,1,1)</f>
        <v>ビ</v>
      </c>
      <c r="E1531" s="17" t="str">
        <f>MID(B1531,2,1)</f>
        <v>ル</v>
      </c>
      <c r="F1531" s="17" t="str">
        <f>MID(B1531,3,1)</f>
        <v>を</v>
      </c>
      <c r="G1531" s="17" t="str">
        <f>MID(B1531,4,1)</f>
        <v>建</v>
      </c>
      <c r="H1531" s="17" t="str">
        <f>MID(B1531,5,1)</f>
        <v>設</v>
      </c>
      <c r="I1531" s="17" t="str">
        <f>MID(B1531,6,1)</f>
        <v>す</v>
      </c>
      <c r="J1531" s="17" t="str">
        <f>MID(B1531,7,1)</f>
        <v>る</v>
      </c>
      <c r="K1531" s="17" t="str">
        <f>MID(B1531,8,1)</f>
        <v/>
      </c>
      <c r="L1531" s="17" t="str">
        <f>MID(B1531,9,1)</f>
        <v/>
      </c>
      <c r="M1531" s="17" t="str">
        <f>MID(B1531,10,1)</f>
        <v/>
      </c>
      <c r="N1531" s="18" t="str">
        <f>MID(B1531,11,1)</f>
        <v/>
      </c>
    </row>
    <row r="1532" spans="1:14" ht="37.5" customHeight="1" x14ac:dyDescent="0.15">
      <c r="A1532">
        <v>5</v>
      </c>
      <c r="B1532" s="10"/>
      <c r="C1532" s="12" t="s">
        <v>3390</v>
      </c>
      <c r="D1532" s="13"/>
      <c r="E1532" s="14"/>
      <c r="F1532" s="14"/>
      <c r="G1532" s="14" t="s">
        <v>282</v>
      </c>
      <c r="H1532" s="14" t="s">
        <v>4089</v>
      </c>
      <c r="I1532" s="14"/>
      <c r="J1532" s="14"/>
      <c r="K1532" s="14"/>
      <c r="L1532" s="14"/>
      <c r="M1532" s="14"/>
      <c r="N1532" s="15"/>
    </row>
    <row r="1533" spans="1:14" ht="37.5" customHeight="1" x14ac:dyDescent="0.15">
      <c r="A1533">
        <v>6</v>
      </c>
      <c r="B1533" s="10" t="s">
        <v>3952</v>
      </c>
      <c r="C1533" s="11" t="s">
        <v>1825</v>
      </c>
      <c r="D1533" s="16" t="str">
        <f>MID(B1533,1,1)</f>
        <v>チ</v>
      </c>
      <c r="E1533" s="17" t="str">
        <f>MID(B1533,2,1)</f>
        <v>ェ</v>
      </c>
      <c r="F1533" s="17" t="str">
        <f>MID(B1533,3,1)</f>
        <v>っ</v>
      </c>
      <c r="G1533" s="17" t="str">
        <f>MID(B1533,4,1)</f>
        <v>と</v>
      </c>
      <c r="H1533" s="17" t="str">
        <f>MID(B1533,5,1)</f>
        <v>舌</v>
      </c>
      <c r="I1533" s="17" t="str">
        <f>MID(B1533,6,1)</f>
        <v>打</v>
      </c>
      <c r="J1533" s="17" t="str">
        <f>MID(B1533,7,1)</f>
        <v>ち</v>
      </c>
      <c r="K1533" s="17" t="str">
        <f>MID(B1533,8,1)</f>
        <v>を</v>
      </c>
      <c r="L1533" s="17" t="str">
        <f>MID(B1533,9,1)</f>
        <v>す</v>
      </c>
      <c r="M1533" s="17" t="str">
        <f>MID(B1533,10,1)</f>
        <v>る</v>
      </c>
      <c r="N1533" s="18" t="str">
        <f>MID(B1533,11,1)</f>
        <v/>
      </c>
    </row>
    <row r="1534" spans="1:14" ht="37.5" customHeight="1" x14ac:dyDescent="0.15">
      <c r="A1534">
        <v>6</v>
      </c>
      <c r="B1534" s="10"/>
      <c r="C1534" s="12" t="s">
        <v>3391</v>
      </c>
      <c r="D1534" s="13"/>
      <c r="E1534" s="14"/>
      <c r="F1534" s="14"/>
      <c r="G1534" s="14"/>
      <c r="H1534" s="14" t="s">
        <v>1575</v>
      </c>
      <c r="I1534" s="14" t="s">
        <v>721</v>
      </c>
      <c r="J1534" s="14"/>
      <c r="K1534" s="14"/>
      <c r="L1534" s="14"/>
      <c r="M1534" s="14"/>
      <c r="N1534" s="15"/>
    </row>
    <row r="1535" spans="1:14" ht="37.5" customHeight="1" x14ac:dyDescent="0.15">
      <c r="A1535">
        <v>5</v>
      </c>
      <c r="B1535" s="10" t="s">
        <v>3953</v>
      </c>
      <c r="C1535" s="11" t="s">
        <v>1826</v>
      </c>
      <c r="D1535" s="16" t="str">
        <f>MID(B1535,1,1)</f>
        <v>絶</v>
      </c>
      <c r="E1535" s="17" t="str">
        <f>MID(B1535,2,1)</f>
        <v>体</v>
      </c>
      <c r="F1535" s="17" t="str">
        <f>MID(B1535,3,1)</f>
        <v>絶</v>
      </c>
      <c r="G1535" s="17" t="str">
        <f>MID(B1535,4,1)</f>
        <v>命</v>
      </c>
      <c r="H1535" s="17" t="str">
        <f>MID(B1535,5,1)</f>
        <v>の</v>
      </c>
      <c r="I1535" s="17" t="str">
        <f>MID(B1535,6,1)</f>
        <v>ピ</v>
      </c>
      <c r="J1535" s="17" t="str">
        <f>MID(B1535,7,1)</f>
        <v>ン</v>
      </c>
      <c r="K1535" s="17" t="str">
        <f>MID(B1535,8,1)</f>
        <v>チ</v>
      </c>
      <c r="L1535" s="17" t="str">
        <f>MID(B1535,9,1)</f>
        <v/>
      </c>
      <c r="M1535" s="17" t="str">
        <f>MID(B1535,10,1)</f>
        <v/>
      </c>
      <c r="N1535" s="18" t="str">
        <f>MID(B1535,11,1)</f>
        <v/>
      </c>
    </row>
    <row r="1536" spans="1:14" ht="37.5" customHeight="1" x14ac:dyDescent="0.15">
      <c r="A1536">
        <v>5</v>
      </c>
      <c r="B1536" s="10"/>
      <c r="C1536" s="12" t="s">
        <v>3392</v>
      </c>
      <c r="D1536" s="13" t="s">
        <v>4099</v>
      </c>
      <c r="E1536" s="14" t="s">
        <v>167</v>
      </c>
      <c r="F1536" s="14" t="s">
        <v>4100</v>
      </c>
      <c r="G1536" s="14" t="s">
        <v>944</v>
      </c>
      <c r="H1536" s="14"/>
      <c r="I1536" s="14"/>
      <c r="J1536" s="14"/>
      <c r="K1536" s="14"/>
      <c r="L1536" s="14"/>
      <c r="M1536" s="14"/>
      <c r="N1536" s="15"/>
    </row>
    <row r="1537" spans="1:14" ht="37.5" customHeight="1" x14ac:dyDescent="0.15">
      <c r="A1537">
        <v>6</v>
      </c>
      <c r="B1537" s="10" t="s">
        <v>3954</v>
      </c>
      <c r="C1537" s="11" t="s">
        <v>1827</v>
      </c>
      <c r="D1537" s="16" t="str">
        <f>MID(B1537,1,1)</f>
        <v>さ</v>
      </c>
      <c r="E1537" s="17" t="str">
        <f>MID(B1537,2,1)</f>
        <v>い</v>
      </c>
      <c r="F1537" s="17" t="str">
        <f>MID(B1537,3,1)</f>
        <v>銭</v>
      </c>
      <c r="G1537" s="17" t="str">
        <f>MID(B1537,4,1)</f>
        <v>箱</v>
      </c>
      <c r="H1537" s="17" t="str">
        <f>MID(B1537,5,1)</f>
        <v>に</v>
      </c>
      <c r="I1537" s="17" t="str">
        <f>MID(B1537,6,1)</f>
        <v>お</v>
      </c>
      <c r="J1537" s="17" t="str">
        <f>MID(B1537,7,1)</f>
        <v>金</v>
      </c>
      <c r="K1537" s="17" t="str">
        <f>MID(B1537,8,1)</f>
        <v>を</v>
      </c>
      <c r="L1537" s="17" t="str">
        <f>MID(B1537,9,1)</f>
        <v>入</v>
      </c>
      <c r="M1537" s="17" t="str">
        <f>MID(B1537,10,1)</f>
        <v>れ</v>
      </c>
      <c r="N1537" s="18" t="str">
        <f>MID(B1537,11,1)</f>
        <v>る</v>
      </c>
    </row>
    <row r="1538" spans="1:14" ht="37.5" customHeight="1" x14ac:dyDescent="0.15">
      <c r="A1538">
        <v>6</v>
      </c>
      <c r="B1538" s="10"/>
      <c r="C1538" s="12" t="s">
        <v>3393</v>
      </c>
      <c r="D1538" s="13"/>
      <c r="E1538" s="14"/>
      <c r="F1538" s="14" t="s">
        <v>110</v>
      </c>
      <c r="G1538" s="14" t="s">
        <v>4104</v>
      </c>
      <c r="H1538" s="14"/>
      <c r="I1538" s="14"/>
      <c r="J1538" s="14" t="s">
        <v>4105</v>
      </c>
      <c r="K1538" s="14"/>
      <c r="L1538" s="14" t="s">
        <v>3989</v>
      </c>
      <c r="M1538" s="14"/>
      <c r="N1538" s="15"/>
    </row>
    <row r="1539" spans="1:14" ht="37.5" customHeight="1" x14ac:dyDescent="0.15">
      <c r="A1539">
        <v>5</v>
      </c>
      <c r="B1539" s="10" t="s">
        <v>3955</v>
      </c>
      <c r="C1539" s="11" t="s">
        <v>1828</v>
      </c>
      <c r="D1539" s="16" t="str">
        <f>MID(B1539,1,1)</f>
        <v>父</v>
      </c>
      <c r="E1539" s="17" t="str">
        <f>MID(B1539,2,1)</f>
        <v>や</v>
      </c>
      <c r="F1539" s="17" t="str">
        <f>MID(B1539,3,1)</f>
        <v>母</v>
      </c>
      <c r="G1539" s="17" t="str">
        <f>MID(B1539,4,1)</f>
        <v>の</v>
      </c>
      <c r="H1539" s="17" t="str">
        <f>MID(B1539,5,1)</f>
        <v>母</v>
      </c>
      <c r="I1539" s="17" t="str">
        <f>MID(B1539,6,1)</f>
        <v>を</v>
      </c>
      <c r="J1539" s="17" t="str">
        <f>MID(B1539,7,1)</f>
        <v>祖</v>
      </c>
      <c r="K1539" s="17" t="str">
        <f>MID(B1539,8,1)</f>
        <v>母</v>
      </c>
      <c r="L1539" s="17" t="str">
        <f>MID(B1539,9,1)</f>
        <v>と</v>
      </c>
      <c r="M1539" s="17" t="str">
        <f>MID(B1539,10,1)</f>
        <v>い</v>
      </c>
      <c r="N1539" s="18" t="str">
        <f>MID(B1539,11,1)</f>
        <v>う</v>
      </c>
    </row>
    <row r="1540" spans="1:14" ht="37.5" customHeight="1" x14ac:dyDescent="0.15">
      <c r="A1540">
        <v>5</v>
      </c>
      <c r="B1540" s="10"/>
      <c r="C1540" s="12" t="s">
        <v>3394</v>
      </c>
      <c r="D1540" s="13" t="s">
        <v>973</v>
      </c>
      <c r="E1540" s="14"/>
      <c r="F1540" s="14" t="s">
        <v>210</v>
      </c>
      <c r="G1540" s="14"/>
      <c r="H1540" s="14" t="s">
        <v>4110</v>
      </c>
      <c r="I1540" s="14"/>
      <c r="J1540" s="14" t="s">
        <v>4111</v>
      </c>
      <c r="K1540" s="14" t="s">
        <v>4112</v>
      </c>
      <c r="L1540" s="14"/>
      <c r="M1540" s="14"/>
      <c r="N1540" s="15"/>
    </row>
    <row r="1541" spans="1:14" ht="37.5" customHeight="1" x14ac:dyDescent="0.15">
      <c r="A1541">
        <v>5</v>
      </c>
      <c r="B1541" s="10" t="s">
        <v>3956</v>
      </c>
      <c r="C1541" s="11" t="s">
        <v>1829</v>
      </c>
      <c r="D1541" s="16" t="str">
        <f>MID(B1541,1,1)</f>
        <v>素</v>
      </c>
      <c r="E1541" s="17" t="str">
        <f>MID(B1541,2,1)</f>
        <v>材</v>
      </c>
      <c r="F1541" s="17" t="str">
        <f>MID(B1541,3,1)</f>
        <v>を</v>
      </c>
      <c r="G1541" s="17" t="str">
        <f>MID(B1541,4,1)</f>
        <v>生</v>
      </c>
      <c r="H1541" s="17" t="str">
        <f>MID(B1541,5,1)</f>
        <v>か</v>
      </c>
      <c r="I1541" s="17" t="str">
        <f>MID(B1541,6,1)</f>
        <v>し</v>
      </c>
      <c r="J1541" s="17" t="str">
        <f>MID(B1541,7,1)</f>
        <v>た</v>
      </c>
      <c r="K1541" s="17" t="str">
        <f>MID(B1541,8,1)</f>
        <v>料</v>
      </c>
      <c r="L1541" s="17" t="str">
        <f>MID(B1541,9,1)</f>
        <v>理</v>
      </c>
      <c r="M1541" s="17" t="str">
        <f>MID(B1541,10,1)</f>
        <v/>
      </c>
      <c r="N1541" s="18" t="str">
        <f>MID(B1541,11,1)</f>
        <v/>
      </c>
    </row>
    <row r="1542" spans="1:14" ht="37.5" customHeight="1" x14ac:dyDescent="0.15">
      <c r="A1542">
        <v>5</v>
      </c>
      <c r="B1542" s="10"/>
      <c r="C1542" s="12" t="s">
        <v>3395</v>
      </c>
      <c r="D1542" s="13" t="s">
        <v>4111</v>
      </c>
      <c r="E1542" s="14" t="s">
        <v>4118</v>
      </c>
      <c r="F1542" s="14"/>
      <c r="G1542" s="14" t="s">
        <v>3989</v>
      </c>
      <c r="H1542" s="14"/>
      <c r="I1542" s="14"/>
      <c r="J1542" s="14"/>
      <c r="K1542" s="14" t="s">
        <v>4033</v>
      </c>
      <c r="L1542" s="14" t="s">
        <v>668</v>
      </c>
      <c r="M1542" s="14"/>
      <c r="N1542" s="15"/>
    </row>
    <row r="1543" spans="1:14" ht="37.5" customHeight="1" x14ac:dyDescent="0.15">
      <c r="A1543">
        <v>5</v>
      </c>
      <c r="B1543" s="10" t="s">
        <v>3957</v>
      </c>
      <c r="C1543" s="11" t="s">
        <v>1830</v>
      </c>
      <c r="D1543" s="16" t="str">
        <f>MID(B1543,1,1)</f>
        <v>総</v>
      </c>
      <c r="E1543" s="17" t="str">
        <f>MID(B1543,2,1)</f>
        <v>理</v>
      </c>
      <c r="F1543" s="17" t="str">
        <f>MID(B1543,3,1)</f>
        <v>大</v>
      </c>
      <c r="G1543" s="17" t="str">
        <f>MID(B1543,4,1)</f>
        <v>臣</v>
      </c>
      <c r="H1543" s="17" t="str">
        <f>MID(B1543,5,1)</f>
        <v>が</v>
      </c>
      <c r="I1543" s="17" t="str">
        <f>MID(B1543,6,1)</f>
        <v>外</v>
      </c>
      <c r="J1543" s="17" t="str">
        <f>MID(B1543,7,1)</f>
        <v>国</v>
      </c>
      <c r="K1543" s="17" t="str">
        <f>MID(B1543,8,1)</f>
        <v>に</v>
      </c>
      <c r="L1543" s="17" t="str">
        <f>MID(B1543,9,1)</f>
        <v>行</v>
      </c>
      <c r="M1543" s="17" t="str">
        <f>MID(B1543,10,1)</f>
        <v>く</v>
      </c>
      <c r="N1543" s="18" t="str">
        <f>MID(B1543,11,1)</f>
        <v/>
      </c>
    </row>
    <row r="1544" spans="1:14" ht="37.5" customHeight="1" x14ac:dyDescent="0.15">
      <c r="A1544">
        <v>5</v>
      </c>
      <c r="B1544" s="10"/>
      <c r="C1544" s="12" t="s">
        <v>3396</v>
      </c>
      <c r="D1544" s="13" t="s">
        <v>682</v>
      </c>
      <c r="E1544" s="14" t="s">
        <v>668</v>
      </c>
      <c r="F1544" s="14" t="s">
        <v>4005</v>
      </c>
      <c r="G1544" s="14" t="s">
        <v>924</v>
      </c>
      <c r="H1544" s="14"/>
      <c r="I1544" s="14" t="s">
        <v>4103</v>
      </c>
      <c r="J1544" s="14" t="s">
        <v>546</v>
      </c>
      <c r="K1544" s="14"/>
      <c r="L1544" s="14" t="s">
        <v>3989</v>
      </c>
      <c r="M1544" s="14"/>
      <c r="N1544" s="15"/>
    </row>
    <row r="1545" spans="1:14" ht="37.5" customHeight="1" x14ac:dyDescent="0.15">
      <c r="A1545">
        <v>5</v>
      </c>
      <c r="B1545" s="10" t="s">
        <v>3958</v>
      </c>
      <c r="C1545" s="11" t="s">
        <v>1831</v>
      </c>
      <c r="D1545" s="16" t="str">
        <f>MID(B1545,1,1)</f>
        <v>こ</v>
      </c>
      <c r="E1545" s="17" t="str">
        <f>MID(B1545,2,1)</f>
        <v>の</v>
      </c>
      <c r="F1545" s="17" t="str">
        <f>MID(B1545,3,1)</f>
        <v>家</v>
      </c>
      <c r="G1545" s="17" t="str">
        <f>MID(B1545,4,1)</f>
        <v>は</v>
      </c>
      <c r="H1545" s="17" t="str">
        <f>MID(B1545,5,1)</f>
        <v>木</v>
      </c>
      <c r="I1545" s="17" t="str">
        <f>MID(B1545,6,1)</f>
        <v>造</v>
      </c>
      <c r="J1545" s="17" t="str">
        <f>MID(B1545,7,1)</f>
        <v>の</v>
      </c>
      <c r="K1545" s="17" t="str">
        <f>MID(B1545,8,1)</f>
        <v>建</v>
      </c>
      <c r="L1545" s="17" t="str">
        <f>MID(B1545,9,1)</f>
        <v>物</v>
      </c>
      <c r="M1545" s="17" t="str">
        <f>MID(B1545,10,1)</f>
        <v>で</v>
      </c>
      <c r="N1545" s="18" t="str">
        <f>MID(B1545,11,1)</f>
        <v>す</v>
      </c>
    </row>
    <row r="1546" spans="1:14" ht="37.5" customHeight="1" x14ac:dyDescent="0.15">
      <c r="A1546">
        <v>5</v>
      </c>
      <c r="B1546" s="10"/>
      <c r="C1546" s="12" t="s">
        <v>3397</v>
      </c>
      <c r="D1546" s="13"/>
      <c r="E1546" s="14"/>
      <c r="F1546" s="14" t="s">
        <v>4128</v>
      </c>
      <c r="G1546" s="14"/>
      <c r="H1546" s="14" t="s">
        <v>4129</v>
      </c>
      <c r="I1546" s="14" t="s">
        <v>174</v>
      </c>
      <c r="J1546" s="14"/>
      <c r="K1546" s="14" t="s">
        <v>4130</v>
      </c>
      <c r="L1546" s="14" t="s">
        <v>4131</v>
      </c>
      <c r="M1546" s="14"/>
      <c r="N1546" s="15"/>
    </row>
    <row r="1547" spans="1:14" ht="37.5" customHeight="1" x14ac:dyDescent="0.15">
      <c r="A1547">
        <v>5</v>
      </c>
      <c r="B1547" s="10" t="s">
        <v>173</v>
      </c>
      <c r="C1547" s="11" t="s">
        <v>1832</v>
      </c>
      <c r="D1547" s="16" t="str">
        <f>MID(B1547,1,1)</f>
        <v>未</v>
      </c>
      <c r="E1547" s="17" t="str">
        <f>MID(B1547,2,1)</f>
        <v>来</v>
      </c>
      <c r="F1547" s="17" t="str">
        <f>MID(B1547,3,1)</f>
        <v>の</v>
      </c>
      <c r="G1547" s="17" t="str">
        <f>MID(B1547,4,1)</f>
        <v>こ</v>
      </c>
      <c r="H1547" s="17" t="str">
        <f>MID(B1547,5,1)</f>
        <v>と</v>
      </c>
      <c r="I1547" s="17" t="str">
        <f>MID(B1547,6,1)</f>
        <v>を</v>
      </c>
      <c r="J1547" s="17" t="str">
        <f>MID(B1547,7,1)</f>
        <v>想</v>
      </c>
      <c r="K1547" s="17" t="str">
        <f>MID(B1547,8,1)</f>
        <v>像</v>
      </c>
      <c r="L1547" s="17" t="str">
        <f>MID(B1547,9,1)</f>
        <v>す</v>
      </c>
      <c r="M1547" s="17" t="str">
        <f>MID(B1547,10,1)</f>
        <v>る</v>
      </c>
      <c r="N1547" s="18" t="str">
        <f>MID(B1547,11,1)</f>
        <v/>
      </c>
    </row>
    <row r="1548" spans="1:14" ht="37.5" customHeight="1" x14ac:dyDescent="0.15">
      <c r="A1548">
        <v>5</v>
      </c>
      <c r="B1548" s="10"/>
      <c r="C1548" s="12" t="s">
        <v>3398</v>
      </c>
      <c r="D1548" s="13" t="s">
        <v>676</v>
      </c>
      <c r="E1548" s="14" t="s">
        <v>4235</v>
      </c>
      <c r="F1548" s="14"/>
      <c r="G1548" s="14"/>
      <c r="H1548" s="14"/>
      <c r="I1548" s="14"/>
      <c r="J1548" s="14" t="s">
        <v>682</v>
      </c>
      <c r="K1548" s="14" t="s">
        <v>174</v>
      </c>
      <c r="L1548" s="14"/>
      <c r="M1548" s="14"/>
      <c r="N1548" s="15"/>
    </row>
    <row r="1549" spans="1:14" ht="37.5" customHeight="1" x14ac:dyDescent="0.15">
      <c r="A1549">
        <v>5</v>
      </c>
      <c r="B1549" s="10" t="s">
        <v>4138</v>
      </c>
      <c r="C1549" s="11" t="s">
        <v>1833</v>
      </c>
      <c r="D1549" s="16" t="str">
        <f>MID(B1549,1,1)</f>
        <v>人</v>
      </c>
      <c r="E1549" s="17" t="str">
        <f>MID(B1549,2,1)</f>
        <v>が</v>
      </c>
      <c r="F1549" s="17" t="str">
        <f>MID(B1549,3,1)</f>
        <v>増</v>
      </c>
      <c r="G1549" s="17" t="str">
        <f>MID(B1549,4,1)</f>
        <v>え</v>
      </c>
      <c r="H1549" s="17" t="str">
        <f>MID(B1549,5,1)</f>
        <v>て</v>
      </c>
      <c r="I1549" s="17" t="str">
        <f>MID(B1549,6,1)</f>
        <v>、</v>
      </c>
      <c r="J1549" s="17" t="str">
        <f>MID(B1549,7,1)</f>
        <v>に</v>
      </c>
      <c r="K1549" s="17" t="str">
        <f>MID(B1549,8,1)</f>
        <v>ぎ</v>
      </c>
      <c r="L1549" s="17" t="str">
        <f>MID(B1549,9,1)</f>
        <v>や</v>
      </c>
      <c r="M1549" s="17" t="str">
        <f>MID(B1549,10,1)</f>
        <v>か</v>
      </c>
      <c r="N1549" s="18" t="str">
        <f>MID(B1549,11,1)</f>
        <v/>
      </c>
    </row>
    <row r="1550" spans="1:14" ht="37.5" customHeight="1" x14ac:dyDescent="0.15">
      <c r="A1550">
        <v>5</v>
      </c>
      <c r="B1550" s="10"/>
      <c r="C1550" s="12" t="s">
        <v>3399</v>
      </c>
      <c r="D1550" s="13" t="s">
        <v>953</v>
      </c>
      <c r="E1550" s="14"/>
      <c r="F1550" s="14" t="s">
        <v>4137</v>
      </c>
      <c r="G1550" s="14"/>
      <c r="H1550" s="14"/>
      <c r="I1550" s="14"/>
      <c r="J1550" s="14"/>
      <c r="K1550" s="14"/>
      <c r="L1550" s="14"/>
      <c r="M1550" s="14"/>
      <c r="N1550" s="15"/>
    </row>
    <row r="1551" spans="1:14" ht="37.5" customHeight="1" x14ac:dyDescent="0.15">
      <c r="A1551">
        <v>5</v>
      </c>
      <c r="B1551" s="10" t="s">
        <v>4765</v>
      </c>
      <c r="C1551" s="11" t="s">
        <v>1834</v>
      </c>
      <c r="D1551" s="16" t="str">
        <f>MID(B1551,1,1)</f>
        <v>校</v>
      </c>
      <c r="E1551" s="17" t="str">
        <f>MID(B1551,2,1)</f>
        <v>則</v>
      </c>
      <c r="F1551" s="17" t="str">
        <f>MID(B1551,3,1)</f>
        <v>は</v>
      </c>
      <c r="G1551" s="17" t="str">
        <f>MID(B1551,4,1)</f>
        <v>学</v>
      </c>
      <c r="H1551" s="17" t="str">
        <f>MID(B1551,5,1)</f>
        <v>校</v>
      </c>
      <c r="I1551" s="17" t="str">
        <f>MID(B1551,6,1)</f>
        <v>の</v>
      </c>
      <c r="J1551" s="17" t="str">
        <f>MID(B1551,7,1)</f>
        <v>ル</v>
      </c>
      <c r="K1551" s="17" t="str">
        <f>MID(B1551,8,1)</f>
        <v>ー</v>
      </c>
      <c r="L1551" s="17" t="str">
        <f>MID(B1551,9,1)</f>
        <v>ル</v>
      </c>
      <c r="M1551" s="17" t="str">
        <f>MID(B1551,10,1)</f>
        <v>で</v>
      </c>
      <c r="N1551" s="18" t="str">
        <f>MID(B1551,11,1)</f>
        <v>す</v>
      </c>
    </row>
    <row r="1552" spans="1:14" ht="37.5" customHeight="1" x14ac:dyDescent="0.15">
      <c r="A1552">
        <v>5</v>
      </c>
      <c r="B1552" s="10"/>
      <c r="C1552" s="12" t="s">
        <v>3400</v>
      </c>
      <c r="D1552" s="13" t="s">
        <v>172</v>
      </c>
      <c r="E1552" s="14" t="s">
        <v>4146</v>
      </c>
      <c r="F1552" s="14"/>
      <c r="G1552" s="14" t="s">
        <v>4147</v>
      </c>
      <c r="H1552" s="14" t="s">
        <v>4010</v>
      </c>
      <c r="I1552" s="14"/>
      <c r="J1552" s="14"/>
      <c r="K1552" s="14"/>
      <c r="L1552" s="14"/>
      <c r="M1552" s="14"/>
      <c r="N1552" s="15"/>
    </row>
    <row r="1553" spans="1:14" ht="37.5" customHeight="1" x14ac:dyDescent="0.15">
      <c r="A1553">
        <v>5</v>
      </c>
      <c r="B1553" s="10" t="s">
        <v>3959</v>
      </c>
      <c r="C1553" s="11" t="s">
        <v>1835</v>
      </c>
      <c r="D1553" s="16" t="str">
        <f>MID(B1553,1,1)</f>
        <v>望</v>
      </c>
      <c r="E1553" s="17" t="str">
        <f>MID(B1553,2,1)</f>
        <v>遠</v>
      </c>
      <c r="F1553" s="17" t="str">
        <f>MID(B1553,3,1)</f>
        <v>鏡</v>
      </c>
      <c r="G1553" s="17" t="str">
        <f>MID(B1553,4,1)</f>
        <v>で</v>
      </c>
      <c r="H1553" s="17" t="str">
        <f>MID(B1553,5,1)</f>
        <v>天</v>
      </c>
      <c r="I1553" s="17" t="str">
        <f>MID(B1553,6,1)</f>
        <v>体</v>
      </c>
      <c r="J1553" s="17" t="str">
        <f>MID(B1553,7,1)</f>
        <v>観</v>
      </c>
      <c r="K1553" s="17" t="str">
        <f>MID(B1553,8,1)</f>
        <v>測</v>
      </c>
      <c r="L1553" s="17" t="str">
        <f>MID(B1553,9,1)</f>
        <v>を</v>
      </c>
      <c r="M1553" s="17" t="str">
        <f>MID(B1553,10,1)</f>
        <v>す</v>
      </c>
      <c r="N1553" s="18" t="str">
        <f>MID(B1553,11,1)</f>
        <v>る</v>
      </c>
    </row>
    <row r="1554" spans="1:14" ht="37.5" customHeight="1" x14ac:dyDescent="0.15">
      <c r="A1554">
        <v>5</v>
      </c>
      <c r="B1554" s="10"/>
      <c r="C1554" s="12" t="s">
        <v>3401</v>
      </c>
      <c r="D1554" s="13" t="s">
        <v>934</v>
      </c>
      <c r="E1554" s="14" t="s">
        <v>111</v>
      </c>
      <c r="F1554" s="14" t="s">
        <v>583</v>
      </c>
      <c r="G1554" s="14"/>
      <c r="H1554" s="14" t="s">
        <v>904</v>
      </c>
      <c r="I1554" s="14" t="s">
        <v>167</v>
      </c>
      <c r="J1554" s="14" t="s">
        <v>550</v>
      </c>
      <c r="K1554" s="14" t="s">
        <v>310</v>
      </c>
      <c r="L1554" s="14"/>
      <c r="M1554" s="14"/>
      <c r="N1554" s="15"/>
    </row>
    <row r="1555" spans="1:14" ht="37.5" customHeight="1" x14ac:dyDescent="0.15">
      <c r="A1555">
        <v>5</v>
      </c>
      <c r="B1555" s="10" t="s">
        <v>3960</v>
      </c>
      <c r="C1555" s="11" t="s">
        <v>1836</v>
      </c>
      <c r="D1555" s="16" t="str">
        <f>MID(B1555,1,1)</f>
        <v>金</v>
      </c>
      <c r="E1555" s="17" t="str">
        <f>MID(B1555,2,1)</f>
        <v>銀</v>
      </c>
      <c r="F1555" s="17" t="str">
        <f>MID(B1555,3,1)</f>
        <v>鉄</v>
      </c>
      <c r="G1555" s="17" t="str">
        <f>MID(B1555,4,1)</f>
        <v>は</v>
      </c>
      <c r="H1555" s="17" t="str">
        <f>MID(B1555,5,1)</f>
        <v>金</v>
      </c>
      <c r="I1555" s="17" t="str">
        <f>MID(B1555,6,1)</f>
        <v>属</v>
      </c>
      <c r="J1555" s="17" t="str">
        <f>MID(B1555,7,1)</f>
        <v>の</v>
      </c>
      <c r="K1555" s="17" t="str">
        <f>MID(B1555,8,1)</f>
        <v>仲</v>
      </c>
      <c r="L1555" s="17" t="str">
        <f>MID(B1555,9,1)</f>
        <v>間</v>
      </c>
      <c r="M1555" s="17" t="str">
        <f>MID(B1555,10,1)</f>
        <v>で</v>
      </c>
      <c r="N1555" s="18" t="str">
        <f>MID(B1555,11,1)</f>
        <v>す</v>
      </c>
    </row>
    <row r="1556" spans="1:14" ht="37.5" customHeight="1" x14ac:dyDescent="0.15">
      <c r="A1556">
        <v>5</v>
      </c>
      <c r="B1556" s="10"/>
      <c r="C1556" s="12" t="s">
        <v>3402</v>
      </c>
      <c r="D1556" s="13" t="s">
        <v>823</v>
      </c>
      <c r="E1556" s="14" t="s">
        <v>4155</v>
      </c>
      <c r="F1556" s="14" t="s">
        <v>4156</v>
      </c>
      <c r="G1556" s="14"/>
      <c r="H1556" s="14" t="s">
        <v>823</v>
      </c>
      <c r="I1556" s="14" t="s">
        <v>687</v>
      </c>
      <c r="J1556" s="14"/>
      <c r="K1556" s="14" t="s">
        <v>909</v>
      </c>
      <c r="L1556" s="14" t="s">
        <v>3829</v>
      </c>
      <c r="M1556" s="14"/>
      <c r="N1556" s="15"/>
    </row>
    <row r="1557" spans="1:14" ht="37.5" customHeight="1" x14ac:dyDescent="0.15">
      <c r="A1557">
        <v>5</v>
      </c>
      <c r="B1557" s="10" t="s">
        <v>4162</v>
      </c>
      <c r="C1557" s="11" t="s">
        <v>1837</v>
      </c>
      <c r="D1557" s="16" t="str">
        <f>MID(B1557,1,1)</f>
        <v>仲</v>
      </c>
      <c r="E1557" s="17" t="str">
        <f>MID(B1557,2,1)</f>
        <v>間</v>
      </c>
      <c r="F1557" s="17" t="str">
        <f>MID(B1557,3,1)</f>
        <v>を</v>
      </c>
      <c r="G1557" s="17" t="str">
        <f>MID(B1557,4,1)</f>
        <v>率</v>
      </c>
      <c r="H1557" s="17" t="str">
        <f>MID(B1557,5,1)</f>
        <v>い</v>
      </c>
      <c r="I1557" s="17" t="str">
        <f>MID(B1557,6,1)</f>
        <v>る</v>
      </c>
      <c r="J1557" s="17" t="str">
        <f>MID(B1557,7,1)</f>
        <v>ボ</v>
      </c>
      <c r="K1557" s="17" t="str">
        <f>MID(B1557,8,1)</f>
        <v>ス</v>
      </c>
      <c r="L1557" s="17" t="str">
        <f>MID(B1557,9,1)</f>
        <v>ザ</v>
      </c>
      <c r="M1557" s="17" t="str">
        <f>MID(B1557,10,1)</f>
        <v>ル</v>
      </c>
      <c r="N1557" s="18" t="str">
        <f>MID(B1557,11,1)</f>
        <v/>
      </c>
    </row>
    <row r="1558" spans="1:14" ht="37.5" customHeight="1" x14ac:dyDescent="0.15">
      <c r="A1558">
        <v>5</v>
      </c>
      <c r="B1558" s="10"/>
      <c r="C1558" s="12" t="s">
        <v>3403</v>
      </c>
      <c r="D1558" s="13" t="s">
        <v>909</v>
      </c>
      <c r="E1558" s="14" t="s">
        <v>3829</v>
      </c>
      <c r="F1558" s="14"/>
      <c r="G1558" s="14" t="s">
        <v>4161</v>
      </c>
      <c r="H1558" s="14"/>
      <c r="I1558" s="14"/>
      <c r="J1558" s="14"/>
      <c r="K1558" s="14"/>
      <c r="L1558" s="14"/>
      <c r="M1558" s="14"/>
      <c r="N1558" s="15"/>
    </row>
    <row r="1559" spans="1:14" ht="37.5" customHeight="1" x14ac:dyDescent="0.15">
      <c r="A1559">
        <v>5</v>
      </c>
      <c r="B1559" s="10" t="s">
        <v>3961</v>
      </c>
      <c r="C1559" s="11" t="s">
        <v>1838</v>
      </c>
      <c r="D1559" s="16" t="str">
        <f>MID(B1559,1,1)</f>
        <v>台</v>
      </c>
      <c r="E1559" s="17" t="str">
        <f>MID(B1559,2,1)</f>
        <v>風</v>
      </c>
      <c r="F1559" s="17" t="str">
        <f>MID(B1559,3,1)</f>
        <v>で</v>
      </c>
      <c r="G1559" s="17" t="str">
        <f>MID(B1559,4,1)</f>
        <v>損</v>
      </c>
      <c r="H1559" s="17" t="str">
        <f>MID(B1559,5,1)</f>
        <v>害</v>
      </c>
      <c r="I1559" s="17" t="str">
        <f>MID(B1559,6,1)</f>
        <v>を</v>
      </c>
      <c r="J1559" s="17" t="str">
        <f>MID(B1559,7,1)</f>
        <v>受</v>
      </c>
      <c r="K1559" s="17" t="str">
        <f>MID(B1559,8,1)</f>
        <v>け</v>
      </c>
      <c r="L1559" s="17" t="str">
        <f>MID(B1559,9,1)</f>
        <v>る</v>
      </c>
      <c r="M1559" s="17" t="str">
        <f>MID(B1559,10,1)</f>
        <v/>
      </c>
      <c r="N1559" s="18" t="str">
        <f>MID(B1559,11,1)</f>
        <v/>
      </c>
    </row>
    <row r="1560" spans="1:14" ht="37.5" customHeight="1" x14ac:dyDescent="0.15">
      <c r="A1560">
        <v>5</v>
      </c>
      <c r="B1560" s="10"/>
      <c r="C1560" s="12" t="s">
        <v>3404</v>
      </c>
      <c r="D1560" s="13" t="s">
        <v>167</v>
      </c>
      <c r="E1560" s="14" t="s">
        <v>4049</v>
      </c>
      <c r="F1560" s="14"/>
      <c r="G1560" s="14" t="s">
        <v>4165</v>
      </c>
      <c r="H1560" s="14" t="s">
        <v>3831</v>
      </c>
      <c r="I1560" s="14"/>
      <c r="J1560" s="14" t="s">
        <v>3832</v>
      </c>
      <c r="K1560" s="14"/>
      <c r="L1560" s="14"/>
      <c r="M1560" s="14"/>
      <c r="N1560" s="15"/>
    </row>
    <row r="1561" spans="1:14" ht="37.5" customHeight="1" x14ac:dyDescent="0.15">
      <c r="A1561">
        <v>6</v>
      </c>
      <c r="B1561" s="10" t="s">
        <v>3962</v>
      </c>
      <c r="C1561" s="11" t="s">
        <v>1839</v>
      </c>
      <c r="D1561" s="16" t="str">
        <f>MID(B1561,1,1)</f>
        <v>入</v>
      </c>
      <c r="E1561" s="17" t="str">
        <f>MID(B1561,2,1)</f>
        <v>院</v>
      </c>
      <c r="F1561" s="17" t="str">
        <f>MID(B1561,3,1)</f>
        <v>し</v>
      </c>
      <c r="G1561" s="17" t="str">
        <f>MID(B1561,4,1)</f>
        <v>て</v>
      </c>
      <c r="H1561" s="17" t="str">
        <f>MID(B1561,5,1)</f>
        <v>三</v>
      </c>
      <c r="I1561" s="17" t="str">
        <f>MID(B1561,6,1)</f>
        <v>日</v>
      </c>
      <c r="J1561" s="17" t="str">
        <f>MID(B1561,7,1)</f>
        <v>目</v>
      </c>
      <c r="K1561" s="17" t="str">
        <f>MID(B1561,8,1)</f>
        <v>に</v>
      </c>
      <c r="L1561" s="17" t="str">
        <f>MID(B1561,9,1)</f>
        <v>退</v>
      </c>
      <c r="M1561" s="17" t="str">
        <f>MID(B1561,10,1)</f>
        <v>院</v>
      </c>
      <c r="N1561" s="18" t="str">
        <f>MID(B1561,11,1)</f>
        <v/>
      </c>
    </row>
    <row r="1562" spans="1:14" ht="37.5" customHeight="1" x14ac:dyDescent="0.15">
      <c r="A1562">
        <v>6</v>
      </c>
      <c r="B1562" s="10"/>
      <c r="C1562" s="12" t="s">
        <v>3405</v>
      </c>
      <c r="D1562" s="13" t="s">
        <v>4170</v>
      </c>
      <c r="E1562" s="14" t="s">
        <v>3993</v>
      </c>
      <c r="F1562" s="14"/>
      <c r="G1562" s="14"/>
      <c r="H1562" s="14" t="s">
        <v>4171</v>
      </c>
      <c r="I1562" s="14" t="s">
        <v>3821</v>
      </c>
      <c r="J1562" s="14" t="s">
        <v>4168</v>
      </c>
      <c r="K1562" s="14"/>
      <c r="L1562" s="14" t="s">
        <v>4026</v>
      </c>
      <c r="M1562" s="14" t="s">
        <v>3993</v>
      </c>
      <c r="N1562" s="15"/>
    </row>
    <row r="1563" spans="1:14" ht="37.5" customHeight="1" x14ac:dyDescent="0.15">
      <c r="A1563">
        <v>5</v>
      </c>
      <c r="B1563" s="10" t="s">
        <v>3963</v>
      </c>
      <c r="C1563" s="11" t="s">
        <v>1840</v>
      </c>
      <c r="D1563" s="16" t="str">
        <f>MID(B1563,1,1)</f>
        <v>か</v>
      </c>
      <c r="E1563" s="17" t="str">
        <f>MID(B1563,2,1)</f>
        <v>さ</v>
      </c>
      <c r="F1563" s="17" t="str">
        <f>MID(B1563,3,1)</f>
        <v>が</v>
      </c>
      <c r="G1563" s="17" t="str">
        <f>MID(B1563,4,1)</f>
        <v>な</v>
      </c>
      <c r="H1563" s="17" t="str">
        <f>MID(B1563,5,1)</f>
        <v>い</v>
      </c>
      <c r="I1563" s="17" t="str">
        <f>MID(B1563,6,1)</f>
        <v>人</v>
      </c>
      <c r="J1563" s="17" t="str">
        <f>MID(B1563,7,1)</f>
        <v>に</v>
      </c>
      <c r="K1563" s="17" t="str">
        <f>MID(B1563,8,1)</f>
        <v>貸</v>
      </c>
      <c r="L1563" s="17" t="str">
        <f>MID(B1563,9,1)</f>
        <v>す</v>
      </c>
      <c r="M1563" s="17" t="str">
        <f>MID(B1563,10,1)</f>
        <v/>
      </c>
      <c r="N1563" s="18" t="str">
        <f>MID(B1563,11,1)</f>
        <v/>
      </c>
    </row>
    <row r="1564" spans="1:14" ht="37.5" customHeight="1" x14ac:dyDescent="0.15">
      <c r="A1564">
        <v>5</v>
      </c>
      <c r="B1564" s="10"/>
      <c r="C1564" s="12" t="s">
        <v>3406</v>
      </c>
      <c r="D1564" s="13"/>
      <c r="E1564" s="14"/>
      <c r="F1564" s="14"/>
      <c r="G1564" s="14"/>
      <c r="H1564" s="14"/>
      <c r="I1564" s="14" t="s">
        <v>953</v>
      </c>
      <c r="J1564" s="14"/>
      <c r="K1564" s="14" t="s">
        <v>168</v>
      </c>
      <c r="L1564" s="14"/>
      <c r="M1564" s="14"/>
      <c r="N1564" s="15"/>
    </row>
    <row r="1565" spans="1:14" ht="37.5" customHeight="1" x14ac:dyDescent="0.15">
      <c r="A1565">
        <v>5</v>
      </c>
      <c r="B1565" s="10" t="s">
        <v>3867</v>
      </c>
      <c r="C1565" s="11" t="s">
        <v>1841</v>
      </c>
      <c r="D1565" s="16" t="str">
        <f>MID(B1565,1,1)</f>
        <v>生</v>
      </c>
      <c r="E1565" s="17" t="str">
        <f>MID(B1565,2,1)</f>
        <v>活</v>
      </c>
      <c r="F1565" s="17" t="str">
        <f>MID(B1565,3,1)</f>
        <v>態</v>
      </c>
      <c r="G1565" s="17" t="str">
        <f>MID(B1565,4,1)</f>
        <v>度</v>
      </c>
      <c r="H1565" s="17" t="str">
        <f>MID(B1565,5,1)</f>
        <v>を</v>
      </c>
      <c r="I1565" s="17" t="str">
        <f>MID(B1565,6,1)</f>
        <v>改</v>
      </c>
      <c r="J1565" s="17" t="str">
        <f>MID(B1565,7,1)</f>
        <v>め</v>
      </c>
      <c r="K1565" s="17" t="str">
        <f>MID(B1565,8,1)</f>
        <v>る</v>
      </c>
      <c r="L1565" s="17" t="str">
        <f>MID(B1565,9,1)</f>
        <v/>
      </c>
      <c r="M1565" s="17" t="str">
        <f>MID(B1565,10,1)</f>
        <v/>
      </c>
      <c r="N1565" s="18" t="str">
        <f>MID(B1565,11,1)</f>
        <v/>
      </c>
    </row>
    <row r="1566" spans="1:14" ht="37.5" customHeight="1" x14ac:dyDescent="0.15">
      <c r="A1566">
        <v>5</v>
      </c>
      <c r="B1566" s="10"/>
      <c r="C1566" s="12" t="s">
        <v>3407</v>
      </c>
      <c r="D1566" s="13" t="s">
        <v>124</v>
      </c>
      <c r="E1566" s="14" t="s">
        <v>524</v>
      </c>
      <c r="F1566" s="14" t="s">
        <v>167</v>
      </c>
      <c r="G1566" s="14" t="s">
        <v>205</v>
      </c>
      <c r="H1566" s="14"/>
      <c r="I1566" s="14" t="s">
        <v>3869</v>
      </c>
      <c r="J1566" s="14"/>
      <c r="K1566" s="14"/>
      <c r="L1566" s="14"/>
      <c r="M1566" s="14"/>
      <c r="N1566" s="15"/>
    </row>
    <row r="1567" spans="1:14" ht="37.5" customHeight="1" x14ac:dyDescent="0.15">
      <c r="A1567">
        <v>5</v>
      </c>
      <c r="B1567" s="10" t="s">
        <v>4766</v>
      </c>
      <c r="C1567" s="11" t="s">
        <v>1842</v>
      </c>
      <c r="D1567" s="16" t="str">
        <f>MID(B1567,1,1)</f>
        <v>個</v>
      </c>
      <c r="E1567" s="17" t="str">
        <f>MID(B1567,2,1)</f>
        <v>人</v>
      </c>
      <c r="F1567" s="17" t="str">
        <f>MID(B1567,3,1)</f>
        <v>旅</v>
      </c>
      <c r="G1567" s="17" t="str">
        <f>MID(B1567,4,1)</f>
        <v>行</v>
      </c>
      <c r="H1567" s="17" t="str">
        <f>MID(B1567,5,1)</f>
        <v>と</v>
      </c>
      <c r="I1567" s="17" t="str">
        <f>MID(B1567,6,1)</f>
        <v>団</v>
      </c>
      <c r="J1567" s="17" t="str">
        <f>MID(B1567,7,1)</f>
        <v>体</v>
      </c>
      <c r="K1567" s="17" t="str">
        <f>MID(B1567,8,1)</f>
        <v>旅</v>
      </c>
      <c r="L1567" s="17" t="str">
        <f>MID(B1567,9,1)</f>
        <v>行</v>
      </c>
      <c r="M1567" s="17" t="str">
        <f>MID(B1567,10,1)</f>
        <v/>
      </c>
      <c r="N1567" s="18" t="str">
        <f>MID(B1567,11,1)</f>
        <v/>
      </c>
    </row>
    <row r="1568" spans="1:14" ht="37.5" customHeight="1" x14ac:dyDescent="0.15">
      <c r="A1568">
        <v>5</v>
      </c>
      <c r="B1568" s="10"/>
      <c r="C1568" s="12" t="s">
        <v>3408</v>
      </c>
      <c r="D1568" s="13" t="s">
        <v>1503</v>
      </c>
      <c r="E1568" s="14" t="s">
        <v>924</v>
      </c>
      <c r="F1568" s="14" t="s">
        <v>4181</v>
      </c>
      <c r="G1568" s="14" t="s">
        <v>172</v>
      </c>
      <c r="H1568" s="14"/>
      <c r="I1568" s="14" t="s">
        <v>4182</v>
      </c>
      <c r="J1568" s="14" t="s">
        <v>4026</v>
      </c>
      <c r="K1568" s="14" t="s">
        <v>4181</v>
      </c>
      <c r="L1568" s="14" t="s">
        <v>3822</v>
      </c>
      <c r="M1568" s="14"/>
      <c r="N1568" s="15"/>
    </row>
    <row r="1569" spans="1:14" ht="37.5" customHeight="1" x14ac:dyDescent="0.15">
      <c r="A1569">
        <v>5</v>
      </c>
      <c r="B1569" s="10" t="s">
        <v>3964</v>
      </c>
      <c r="C1569" s="11" t="s">
        <v>1843</v>
      </c>
      <c r="D1569" s="16" t="str">
        <f>MID(B1569,1,1)</f>
        <v>横</v>
      </c>
      <c r="E1569" s="17" t="str">
        <f>MID(B1569,2,1)</f>
        <v>断</v>
      </c>
      <c r="F1569" s="17" t="str">
        <f>MID(B1569,3,1)</f>
        <v>歩</v>
      </c>
      <c r="G1569" s="17" t="str">
        <f>MID(B1569,4,1)</f>
        <v>道</v>
      </c>
      <c r="H1569" s="17" t="str">
        <f>MID(B1569,5,1)</f>
        <v>を</v>
      </c>
      <c r="I1569" s="17" t="str">
        <f>MID(B1569,6,1)</f>
        <v>わ</v>
      </c>
      <c r="J1569" s="17" t="str">
        <f>MID(B1569,7,1)</f>
        <v>た</v>
      </c>
      <c r="K1569" s="17" t="str">
        <f>MID(B1569,8,1)</f>
        <v>る</v>
      </c>
      <c r="L1569" s="17" t="str">
        <f>MID(B1569,9,1)</f>
        <v/>
      </c>
      <c r="M1569" s="17" t="str">
        <f>MID(B1569,10,1)</f>
        <v/>
      </c>
      <c r="N1569" s="18" t="str">
        <f>MID(B1569,11,1)</f>
        <v/>
      </c>
    </row>
    <row r="1570" spans="1:14" ht="37.5" customHeight="1" x14ac:dyDescent="0.15">
      <c r="A1570">
        <v>5</v>
      </c>
      <c r="B1570" s="10"/>
      <c r="C1570" s="12" t="s">
        <v>3409</v>
      </c>
      <c r="D1570" s="13" t="s">
        <v>1585</v>
      </c>
      <c r="E1570" s="14" t="s">
        <v>4182</v>
      </c>
      <c r="F1570" s="14" t="s">
        <v>4186</v>
      </c>
      <c r="G1570" s="14" t="s">
        <v>3874</v>
      </c>
      <c r="H1570" s="14"/>
      <c r="I1570" s="14"/>
      <c r="J1570" s="14"/>
      <c r="K1570" s="14"/>
      <c r="L1570" s="14"/>
      <c r="M1570" s="14"/>
      <c r="N1570" s="15"/>
    </row>
    <row r="1571" spans="1:14" ht="37.5" customHeight="1" x14ac:dyDescent="0.15">
      <c r="A1571">
        <v>5</v>
      </c>
      <c r="B1571" s="10" t="s">
        <v>3965</v>
      </c>
      <c r="C1571" s="11" t="s">
        <v>1844</v>
      </c>
      <c r="D1571" s="16" t="str">
        <f>MID(B1571,1,1)</f>
        <v>こ</v>
      </c>
      <c r="E1571" s="17" t="str">
        <f>MID(B1571,2,1)</f>
        <v>の</v>
      </c>
      <c r="F1571" s="17" t="str">
        <f>MID(B1571,3,1)</f>
        <v>家</v>
      </c>
      <c r="G1571" s="17" t="str">
        <f>MID(B1571,4,1)</f>
        <v>は</v>
      </c>
      <c r="H1571" s="17" t="str">
        <f>MID(B1571,5,1)</f>
        <v>建</v>
      </c>
      <c r="I1571" s="17" t="str">
        <f>MID(B1571,6,1)</f>
        <v>築</v>
      </c>
      <c r="J1571" s="17" t="str">
        <f>MID(B1571,7,1)</f>
        <v>し</v>
      </c>
      <c r="K1571" s="17" t="str">
        <f>MID(B1571,8,1)</f>
        <v>て</v>
      </c>
      <c r="L1571" s="17" t="str">
        <f>MID(B1571,9,1)</f>
        <v>十</v>
      </c>
      <c r="M1571" s="17" t="str">
        <f>MID(B1571,10,1)</f>
        <v>年</v>
      </c>
      <c r="N1571" s="18" t="str">
        <f>MID(B1571,11,1)</f>
        <v/>
      </c>
    </row>
    <row r="1572" spans="1:14" ht="37.5" customHeight="1" x14ac:dyDescent="0.15">
      <c r="A1572">
        <v>5</v>
      </c>
      <c r="B1572" s="10"/>
      <c r="C1572" s="12" t="s">
        <v>3410</v>
      </c>
      <c r="D1572" s="13"/>
      <c r="E1572" s="14"/>
      <c r="F1572" s="14" t="s">
        <v>1745</v>
      </c>
      <c r="G1572" s="14"/>
      <c r="H1572" s="14" t="s">
        <v>282</v>
      </c>
      <c r="I1572" s="14" t="s">
        <v>4193</v>
      </c>
      <c r="J1572" s="14"/>
      <c r="K1572" s="14"/>
      <c r="L1572" s="14" t="s">
        <v>4027</v>
      </c>
      <c r="M1572" s="14" t="s">
        <v>4194</v>
      </c>
      <c r="N1572" s="15"/>
    </row>
    <row r="1573" spans="1:14" ht="37.5" customHeight="1" x14ac:dyDescent="0.15">
      <c r="A1573">
        <v>5</v>
      </c>
      <c r="B1573" s="10" t="s">
        <v>3966</v>
      </c>
      <c r="C1573" s="11" t="s">
        <v>1845</v>
      </c>
      <c r="D1573" s="16" t="str">
        <f>MID(B1573,1,1)</f>
        <v>糸</v>
      </c>
      <c r="E1573" s="17" t="str">
        <f>MID(B1573,2,1)</f>
        <v>を</v>
      </c>
      <c r="F1573" s="17" t="str">
        <f>MID(B1573,3,1)</f>
        <v>ぴ</v>
      </c>
      <c r="G1573" s="17" t="str">
        <f>MID(B1573,4,1)</f>
        <v>ー</v>
      </c>
      <c r="H1573" s="17" t="str">
        <f>MID(B1573,5,1)</f>
        <v>ん</v>
      </c>
      <c r="I1573" s="17" t="str">
        <f>MID(B1573,6,1)</f>
        <v>と</v>
      </c>
      <c r="J1573" s="17" t="str">
        <f>MID(B1573,7,1)</f>
        <v>引</v>
      </c>
      <c r="K1573" s="17" t="str">
        <f>MID(B1573,8,1)</f>
        <v>っ</v>
      </c>
      <c r="L1573" s="17" t="str">
        <f>MID(B1573,9,1)</f>
        <v>張</v>
      </c>
      <c r="M1573" s="17" t="str">
        <f>MID(B1573,10,1)</f>
        <v>る</v>
      </c>
      <c r="N1573" s="18" t="str">
        <f>MID(B1573,11,1)</f>
        <v/>
      </c>
    </row>
    <row r="1574" spans="1:14" ht="37.5" customHeight="1" x14ac:dyDescent="0.15">
      <c r="A1574">
        <v>5</v>
      </c>
      <c r="B1574" s="10"/>
      <c r="C1574" s="12" t="s">
        <v>3411</v>
      </c>
      <c r="D1574" s="13" t="s">
        <v>230</v>
      </c>
      <c r="E1574" s="14"/>
      <c r="F1574" s="14"/>
      <c r="G1574" s="14"/>
      <c r="H1574" s="14"/>
      <c r="I1574" s="14"/>
      <c r="J1574" s="14" t="s">
        <v>4032</v>
      </c>
      <c r="K1574" s="14"/>
      <c r="L1574" s="14" t="s">
        <v>4200</v>
      </c>
      <c r="M1574" s="14"/>
      <c r="N1574" s="15"/>
    </row>
    <row r="1575" spans="1:14" ht="37.5" customHeight="1" x14ac:dyDescent="0.15">
      <c r="A1575">
        <v>5</v>
      </c>
      <c r="B1575" s="10" t="s">
        <v>3967</v>
      </c>
      <c r="C1575" s="11" t="s">
        <v>3968</v>
      </c>
      <c r="D1575" s="16" t="str">
        <f>MID(B1575,1,1)</f>
        <v>宿</v>
      </c>
      <c r="E1575" s="17" t="str">
        <f>MID(B1575,2,1)</f>
        <v>題</v>
      </c>
      <c r="F1575" s="17" t="str">
        <f>MID(B1575,3,1)</f>
        <v>を</v>
      </c>
      <c r="G1575" s="17" t="str">
        <f>MID(B1575,4,1)</f>
        <v>先</v>
      </c>
      <c r="H1575" s="17" t="str">
        <f>MID(B1575,5,1)</f>
        <v>生</v>
      </c>
      <c r="I1575" s="17" t="str">
        <f>MID(B1575,6,1)</f>
        <v>に</v>
      </c>
      <c r="J1575" s="17" t="str">
        <f>MID(B1575,7,1)</f>
        <v>提</v>
      </c>
      <c r="K1575" s="17" t="str">
        <f>MID(B1575,8,1)</f>
        <v>出</v>
      </c>
      <c r="L1575" s="17" t="str">
        <f>MID(B1575,9,1)</f>
        <v>す</v>
      </c>
      <c r="M1575" s="17" t="str">
        <f>MID(B1575,10,1)</f>
        <v>る</v>
      </c>
      <c r="N1575" s="18" t="str">
        <f>MID(B1575,11,1)</f>
        <v/>
      </c>
    </row>
    <row r="1576" spans="1:14" ht="37.5" customHeight="1" x14ac:dyDescent="0.15">
      <c r="A1576">
        <v>5</v>
      </c>
      <c r="B1576" s="10"/>
      <c r="C1576" s="12" t="s">
        <v>5595</v>
      </c>
      <c r="D1576" s="13" t="s">
        <v>4121</v>
      </c>
      <c r="E1576" s="14" t="s">
        <v>4101</v>
      </c>
      <c r="F1576" s="14"/>
      <c r="G1576" s="14" t="s">
        <v>110</v>
      </c>
      <c r="H1576" s="14" t="s">
        <v>3826</v>
      </c>
      <c r="I1576" s="14"/>
      <c r="J1576" s="14" t="s">
        <v>907</v>
      </c>
      <c r="K1576" s="14" t="s">
        <v>4204</v>
      </c>
      <c r="L1576" s="14"/>
      <c r="M1576" s="14"/>
      <c r="N1576" s="15"/>
    </row>
    <row r="1577" spans="1:14" ht="37.5" customHeight="1" x14ac:dyDescent="0.15">
      <c r="A1577">
        <v>5</v>
      </c>
      <c r="B1577" s="10" t="s">
        <v>3969</v>
      </c>
      <c r="C1577" s="11" t="s">
        <v>1847</v>
      </c>
      <c r="D1577" s="16" t="str">
        <f>MID(B1577,1,1)</f>
        <v>け</v>
      </c>
      <c r="E1577" s="17" t="str">
        <f>MID(B1577,2,1)</f>
        <v>が</v>
      </c>
      <c r="F1577" s="17" t="str">
        <f>MID(B1577,3,1)</f>
        <v>の</v>
      </c>
      <c r="G1577" s="17" t="str">
        <f>MID(B1577,4,1)</f>
        <v>程</v>
      </c>
      <c r="H1577" s="17" t="str">
        <f>MID(B1577,5,1)</f>
        <v>度</v>
      </c>
      <c r="I1577" s="17" t="str">
        <f>MID(B1577,6,1)</f>
        <v>を</v>
      </c>
      <c r="J1577" s="17" t="str">
        <f>MID(B1577,7,1)</f>
        <v>調</v>
      </c>
      <c r="K1577" s="17" t="str">
        <f>MID(B1577,8,1)</f>
        <v>べ</v>
      </c>
      <c r="L1577" s="17" t="str">
        <f>MID(B1577,9,1)</f>
        <v>る</v>
      </c>
      <c r="M1577" s="17" t="str">
        <f>MID(B1577,10,1)</f>
        <v/>
      </c>
      <c r="N1577" s="18" t="str">
        <f>MID(B1577,11,1)</f>
        <v/>
      </c>
    </row>
    <row r="1578" spans="1:14" ht="37.5" customHeight="1" x14ac:dyDescent="0.15">
      <c r="A1578">
        <v>5</v>
      </c>
      <c r="B1578" s="10"/>
      <c r="C1578" s="12" t="s">
        <v>3412</v>
      </c>
      <c r="D1578" s="13"/>
      <c r="E1578" s="14"/>
      <c r="F1578" s="14"/>
      <c r="G1578" s="14" t="s">
        <v>907</v>
      </c>
      <c r="H1578" s="14" t="s">
        <v>4047</v>
      </c>
      <c r="I1578" s="14"/>
      <c r="J1578" s="14" t="s">
        <v>906</v>
      </c>
      <c r="K1578" s="14"/>
      <c r="L1578" s="14"/>
      <c r="M1578" s="14"/>
      <c r="N1578" s="15"/>
    </row>
    <row r="1579" spans="1:14" ht="37.5" customHeight="1" x14ac:dyDescent="0.15">
      <c r="A1579">
        <v>5</v>
      </c>
      <c r="B1579" s="10" t="s">
        <v>3970</v>
      </c>
      <c r="C1579" s="11" t="s">
        <v>1848</v>
      </c>
      <c r="D1579" s="16" t="str">
        <f>MID(B1579,1,1)</f>
        <v>秋</v>
      </c>
      <c r="E1579" s="17" t="str">
        <f>MID(B1579,2,1)</f>
        <v>は</v>
      </c>
      <c r="F1579" s="17" t="str">
        <f>MID(B1579,3,1)</f>
        <v>運</v>
      </c>
      <c r="G1579" s="17" t="str">
        <f>MID(B1579,4,1)</f>
        <v>動</v>
      </c>
      <c r="H1579" s="17" t="str">
        <f>MID(B1579,5,1)</f>
        <v>に</v>
      </c>
      <c r="I1579" s="17" t="str">
        <f>MID(B1579,6,1)</f>
        <v>適</v>
      </c>
      <c r="J1579" s="17" t="str">
        <f>MID(B1579,7,1)</f>
        <v>し</v>
      </c>
      <c r="K1579" s="17" t="str">
        <f>MID(B1579,8,1)</f>
        <v>た</v>
      </c>
      <c r="L1579" s="17" t="str">
        <f>MID(B1579,9,1)</f>
        <v>季</v>
      </c>
      <c r="M1579" s="17" t="str">
        <f>MID(B1579,10,1)</f>
        <v>節</v>
      </c>
      <c r="N1579" s="18" t="str">
        <f>MID(B1579,11,1)</f>
        <v/>
      </c>
    </row>
    <row r="1580" spans="1:14" ht="37.5" customHeight="1" x14ac:dyDescent="0.15">
      <c r="A1580">
        <v>5</v>
      </c>
      <c r="B1580" s="10"/>
      <c r="C1580" s="12" t="s">
        <v>3413</v>
      </c>
      <c r="D1580" s="13" t="s">
        <v>531</v>
      </c>
      <c r="E1580" s="14"/>
      <c r="F1580" s="14" t="s">
        <v>4208</v>
      </c>
      <c r="G1580" s="14" t="s">
        <v>926</v>
      </c>
      <c r="H1580" s="14"/>
      <c r="I1580" s="14" t="s">
        <v>4209</v>
      </c>
      <c r="J1580" s="14"/>
      <c r="K1580" s="14"/>
      <c r="L1580" s="14" t="s">
        <v>101</v>
      </c>
      <c r="M1580" s="14" t="s">
        <v>4080</v>
      </c>
      <c r="N1580" s="15"/>
    </row>
    <row r="1581" spans="1:14" ht="37.5" customHeight="1" x14ac:dyDescent="0.15">
      <c r="A1581">
        <v>6</v>
      </c>
      <c r="B1581" s="10" t="s">
        <v>3971</v>
      </c>
      <c r="C1581" s="11" t="s">
        <v>1849</v>
      </c>
      <c r="D1581" s="16" t="str">
        <f>MID(B1581,1,1)</f>
        <v>敵</v>
      </c>
      <c r="E1581" s="17" t="str">
        <f>MID(B1581,2,1)</f>
        <v>と</v>
      </c>
      <c r="F1581" s="17" t="str">
        <f>MID(B1581,3,1)</f>
        <v>味</v>
      </c>
      <c r="G1581" s="17" t="str">
        <f>MID(B1581,4,1)</f>
        <v>方</v>
      </c>
      <c r="H1581" s="17" t="str">
        <f>MID(B1581,5,1)</f>
        <v>に</v>
      </c>
      <c r="I1581" s="17" t="str">
        <f>MID(B1581,6,1)</f>
        <v>分</v>
      </c>
      <c r="J1581" s="17" t="str">
        <f>MID(B1581,7,1)</f>
        <v>か</v>
      </c>
      <c r="K1581" s="17" t="str">
        <f>MID(B1581,8,1)</f>
        <v>れ</v>
      </c>
      <c r="L1581" s="17" t="str">
        <f>MID(B1581,9,1)</f>
        <v>て</v>
      </c>
      <c r="M1581" s="17" t="str">
        <f>MID(B1581,10,1)</f>
        <v>戦</v>
      </c>
      <c r="N1581" s="18" t="str">
        <f>MID(B1581,11,1)</f>
        <v>う</v>
      </c>
    </row>
    <row r="1582" spans="1:14" ht="37.5" customHeight="1" x14ac:dyDescent="0.15">
      <c r="A1582">
        <v>6</v>
      </c>
      <c r="B1582" s="10"/>
      <c r="C1582" s="12" t="s">
        <v>3414</v>
      </c>
      <c r="D1582" s="13" t="s">
        <v>4209</v>
      </c>
      <c r="E1582" s="14"/>
      <c r="F1582" s="14" t="s">
        <v>676</v>
      </c>
      <c r="G1582" s="14" t="s">
        <v>3995</v>
      </c>
      <c r="H1582" s="14"/>
      <c r="I1582" s="14" t="s">
        <v>5</v>
      </c>
      <c r="J1582" s="14"/>
      <c r="K1582" s="14"/>
      <c r="L1582" s="14"/>
      <c r="M1582" s="14" t="s">
        <v>4175</v>
      </c>
      <c r="N1582" s="15"/>
    </row>
    <row r="1583" spans="1:14" ht="37.5" customHeight="1" x14ac:dyDescent="0.15">
      <c r="A1583">
        <v>5</v>
      </c>
      <c r="B1583" s="10" t="s">
        <v>3972</v>
      </c>
      <c r="C1583" s="11" t="s">
        <v>1850</v>
      </c>
      <c r="D1583" s="16" t="str">
        <f>MID(B1583,1,1)</f>
        <v>伝</v>
      </c>
      <c r="E1583" s="17" t="str">
        <f>MID(B1583,2,1)</f>
        <v>統</v>
      </c>
      <c r="F1583" s="17" t="str">
        <f>MID(B1583,3,1)</f>
        <v>工</v>
      </c>
      <c r="G1583" s="17" t="str">
        <f>MID(B1583,4,1)</f>
        <v>芸</v>
      </c>
      <c r="H1583" s="17" t="str">
        <f>MID(B1583,5,1)</f>
        <v>を</v>
      </c>
      <c r="I1583" s="17" t="str">
        <f>MID(B1583,6,1)</f>
        <v>受</v>
      </c>
      <c r="J1583" s="17" t="str">
        <f>MID(B1583,7,1)</f>
        <v>け</v>
      </c>
      <c r="K1583" s="17" t="str">
        <f>MID(B1583,8,1)</f>
        <v>つ</v>
      </c>
      <c r="L1583" s="17" t="str">
        <f>MID(B1583,9,1)</f>
        <v>ぐ</v>
      </c>
      <c r="M1583" s="17" t="str">
        <f>MID(B1583,10,1)</f>
        <v/>
      </c>
      <c r="N1583" s="18" t="str">
        <f>MID(B1583,11,1)</f>
        <v/>
      </c>
    </row>
    <row r="1584" spans="1:14" ht="37.5" customHeight="1" x14ac:dyDescent="0.15">
      <c r="A1584">
        <v>5</v>
      </c>
      <c r="B1584" s="10"/>
      <c r="C1584" s="12" t="s">
        <v>3415</v>
      </c>
      <c r="D1584" s="13" t="s">
        <v>960</v>
      </c>
      <c r="E1584" s="14" t="s">
        <v>243</v>
      </c>
      <c r="F1584" s="14" t="s">
        <v>172</v>
      </c>
      <c r="G1584" s="14" t="s">
        <v>4216</v>
      </c>
      <c r="H1584" s="14"/>
      <c r="I1584" s="14" t="s">
        <v>3832</v>
      </c>
      <c r="J1584" s="14"/>
      <c r="K1584" s="14"/>
      <c r="L1584" s="14"/>
      <c r="M1584" s="14"/>
      <c r="N1584" s="15"/>
    </row>
    <row r="1585" spans="1:14" ht="37.5" customHeight="1" x14ac:dyDescent="0.15">
      <c r="A1585">
        <v>5</v>
      </c>
      <c r="B1585" s="10" t="s">
        <v>3973</v>
      </c>
      <c r="C1585" s="11" t="s">
        <v>1851</v>
      </c>
      <c r="D1585" s="16" t="str">
        <f>MID(B1585,1,1)</f>
        <v>お</v>
      </c>
      <c r="E1585" s="17" t="str">
        <f>MID(B1585,2,1)</f>
        <v>し</v>
      </c>
      <c r="F1585" s="17" t="str">
        <f>MID(B1585,3,1)</f>
        <v>く</v>
      </c>
      <c r="G1585" s="17" t="str">
        <f>MID(B1585,4,1)</f>
        <v>も</v>
      </c>
      <c r="H1585" s="17" t="str">
        <f>MID(B1585,5,1)</f>
        <v>三</v>
      </c>
      <c r="I1585" s="17" t="str">
        <f>MID(B1585,6,1)</f>
        <v>位</v>
      </c>
      <c r="J1585" s="17" t="str">
        <f>MID(B1585,7,1)</f>
        <v>で</v>
      </c>
      <c r="K1585" s="17" t="str">
        <f>MID(B1585,8,1)</f>
        <v>銅</v>
      </c>
      <c r="L1585" s="17" t="str">
        <f>MID(B1585,9,1)</f>
        <v>メ</v>
      </c>
      <c r="M1585" s="17" t="str">
        <f>MID(B1585,10,1)</f>
        <v>ダ</v>
      </c>
      <c r="N1585" s="18" t="str">
        <f>MID(B1585,11,1)</f>
        <v>ル</v>
      </c>
    </row>
    <row r="1586" spans="1:14" ht="37.5" customHeight="1" x14ac:dyDescent="0.15">
      <c r="A1586">
        <v>5</v>
      </c>
      <c r="B1586" s="10"/>
      <c r="C1586" s="12" t="s">
        <v>3416</v>
      </c>
      <c r="D1586" s="13"/>
      <c r="E1586" s="14"/>
      <c r="F1586" s="14"/>
      <c r="G1586" s="14"/>
      <c r="H1586" s="14" t="s">
        <v>696</v>
      </c>
      <c r="I1586" s="14" t="s">
        <v>3839</v>
      </c>
      <c r="J1586" s="14"/>
      <c r="K1586" s="14" t="s">
        <v>3990</v>
      </c>
      <c r="L1586" s="14"/>
      <c r="M1586" s="14"/>
      <c r="N1586" s="15"/>
    </row>
    <row r="1587" spans="1:14" ht="37.5" customHeight="1" x14ac:dyDescent="0.15">
      <c r="A1587">
        <v>5</v>
      </c>
      <c r="B1587" s="10" t="s">
        <v>3974</v>
      </c>
      <c r="C1587" s="11" t="s">
        <v>1852</v>
      </c>
      <c r="D1587" s="16" t="str">
        <f>MID(B1587,1,1)</f>
        <v>白</v>
      </c>
      <c r="E1587" s="17" t="str">
        <f>MID(B1587,2,1)</f>
        <v>バ</v>
      </c>
      <c r="F1587" s="17" t="str">
        <f>MID(B1587,3,1)</f>
        <v>イ</v>
      </c>
      <c r="G1587" s="17" t="str">
        <f>MID(B1587,4,1)</f>
        <v>が</v>
      </c>
      <c r="H1587" s="17" t="str">
        <f>MID(B1587,5,1)</f>
        <v>選</v>
      </c>
      <c r="I1587" s="17" t="str">
        <f>MID(B1587,6,1)</f>
        <v>手</v>
      </c>
      <c r="J1587" s="17" t="str">
        <f>MID(B1587,7,1)</f>
        <v>を</v>
      </c>
      <c r="K1587" s="17" t="str">
        <f>MID(B1587,8,1)</f>
        <v>先</v>
      </c>
      <c r="L1587" s="17" t="str">
        <f>MID(B1587,9,1)</f>
        <v>導</v>
      </c>
      <c r="M1587" s="17" t="str">
        <f>MID(B1587,10,1)</f>
        <v>す</v>
      </c>
      <c r="N1587" s="18" t="str">
        <f>MID(B1587,11,1)</f>
        <v>る</v>
      </c>
    </row>
    <row r="1588" spans="1:14" ht="37.5" customHeight="1" x14ac:dyDescent="0.15">
      <c r="A1588">
        <v>5</v>
      </c>
      <c r="B1588" s="10"/>
      <c r="C1588" s="12" t="s">
        <v>3417</v>
      </c>
      <c r="D1588" s="13" t="s">
        <v>211</v>
      </c>
      <c r="E1588" s="14"/>
      <c r="F1588" s="14"/>
      <c r="G1588" s="14"/>
      <c r="H1588" s="14" t="s">
        <v>4021</v>
      </c>
      <c r="I1588" s="14" t="s">
        <v>730</v>
      </c>
      <c r="J1588" s="14"/>
      <c r="K1588" s="14" t="s">
        <v>4021</v>
      </c>
      <c r="L1588" s="14" t="s">
        <v>3874</v>
      </c>
      <c r="M1588" s="14"/>
      <c r="N1588" s="15"/>
    </row>
    <row r="1589" spans="1:14" ht="37.5" customHeight="1" x14ac:dyDescent="0.15">
      <c r="A1589">
        <v>4</v>
      </c>
      <c r="B1589" s="10" t="s">
        <v>3975</v>
      </c>
      <c r="C1589" s="11" t="s">
        <v>1853</v>
      </c>
      <c r="D1589" s="16" t="str">
        <f>MID(B1589,1,1)</f>
        <v>一</v>
      </c>
      <c r="E1589" s="17" t="str">
        <f>MID(B1589,2,1)</f>
        <v>時</v>
      </c>
      <c r="F1589" s="17" t="str">
        <f>MID(B1589,3,1)</f>
        <v>間</v>
      </c>
      <c r="G1589" s="17" t="str">
        <f>MID(B1589,4,1)</f>
        <v>目</v>
      </c>
      <c r="H1589" s="17" t="str">
        <f>MID(B1589,5,1)</f>
        <v>は</v>
      </c>
      <c r="I1589" s="17" t="str">
        <f>MID(B1589,6,1)</f>
        <v>道</v>
      </c>
      <c r="J1589" s="17" t="str">
        <f>MID(B1589,7,1)</f>
        <v>徳</v>
      </c>
      <c r="K1589" s="17" t="str">
        <f>MID(B1589,8,1)</f>
        <v>で</v>
      </c>
      <c r="L1589" s="17" t="str">
        <f>MID(B1589,9,1)</f>
        <v>す</v>
      </c>
      <c r="M1589" s="17" t="str">
        <f>MID(B1589,10,1)</f>
        <v/>
      </c>
      <c r="N1589" s="18" t="str">
        <f>MID(B1589,11,1)</f>
        <v/>
      </c>
    </row>
    <row r="1590" spans="1:14" ht="37.5" customHeight="1" x14ac:dyDescent="0.15">
      <c r="A1590">
        <v>4</v>
      </c>
      <c r="B1590" s="10"/>
      <c r="C1590" s="12" t="s">
        <v>3418</v>
      </c>
      <c r="D1590" s="13" t="s">
        <v>112</v>
      </c>
      <c r="E1590" s="14" t="s">
        <v>4035</v>
      </c>
      <c r="F1590" s="14" t="s">
        <v>550</v>
      </c>
      <c r="G1590" s="14" t="s">
        <v>4168</v>
      </c>
      <c r="H1590" s="14"/>
      <c r="I1590" s="14" t="s">
        <v>3990</v>
      </c>
      <c r="J1590" s="14" t="s">
        <v>717</v>
      </c>
      <c r="K1590" s="14"/>
      <c r="L1590" s="14"/>
      <c r="M1590" s="14"/>
      <c r="N1590" s="15"/>
    </row>
    <row r="1591" spans="1:14" ht="37.5" customHeight="1" x14ac:dyDescent="0.15">
      <c r="A1591">
        <v>5</v>
      </c>
      <c r="B1591" s="10" t="s">
        <v>4767</v>
      </c>
      <c r="C1591" s="11" t="s">
        <v>1854</v>
      </c>
      <c r="D1591" s="16" t="str">
        <f>MID(B1591,1,1)</f>
        <v>あ</v>
      </c>
      <c r="E1591" s="17" t="str">
        <f>MID(B1591,2,1)</f>
        <v>の</v>
      </c>
      <c r="F1591" s="17" t="str">
        <f>MID(B1591,3,1)</f>
        <v>人</v>
      </c>
      <c r="G1591" s="17" t="str">
        <f>MID(B1591,4,1)</f>
        <v>ら</v>
      </c>
      <c r="H1591" s="17" t="str">
        <f>MID(B1591,5,1)</f>
        <v>し</v>
      </c>
      <c r="I1591" s="17" t="str">
        <f>MID(B1591,6,1)</f>
        <v>い</v>
      </c>
      <c r="J1591" s="17" t="str">
        <f>MID(B1591,7,1)</f>
        <v>独</v>
      </c>
      <c r="K1591" s="17" t="str">
        <f>MID(B1591,8,1)</f>
        <v>特</v>
      </c>
      <c r="L1591" s="17" t="str">
        <f>MID(B1591,9,1)</f>
        <v>の</v>
      </c>
      <c r="M1591" s="17" t="str">
        <f>MID(B1591,10,1)</f>
        <v>考</v>
      </c>
      <c r="N1591" s="18" t="str">
        <f>MID(B1591,11,1)</f>
        <v>え</v>
      </c>
    </row>
    <row r="1592" spans="1:14" ht="37.5" customHeight="1" x14ac:dyDescent="0.15">
      <c r="A1592">
        <v>5</v>
      </c>
      <c r="B1592" s="10"/>
      <c r="C1592" s="12" t="s">
        <v>3419</v>
      </c>
      <c r="D1592" s="13"/>
      <c r="E1592" s="14"/>
      <c r="F1592" s="14" t="s">
        <v>3841</v>
      </c>
      <c r="G1592" s="14"/>
      <c r="H1592" s="14"/>
      <c r="I1592" s="14"/>
      <c r="J1592" s="14" t="s">
        <v>894</v>
      </c>
      <c r="K1592" s="14" t="s">
        <v>4065</v>
      </c>
      <c r="L1592" s="14"/>
      <c r="M1592" s="14" t="s">
        <v>4230</v>
      </c>
      <c r="N1592" s="15"/>
    </row>
    <row r="1593" spans="1:14" ht="37.5" customHeight="1" x14ac:dyDescent="0.15">
      <c r="A1593">
        <v>5</v>
      </c>
      <c r="B1593" s="10" t="s">
        <v>3667</v>
      </c>
      <c r="C1593" s="11" t="s">
        <v>1855</v>
      </c>
      <c r="D1593" s="16" t="str">
        <f>MID(B1593,1,1)</f>
        <v>た</v>
      </c>
      <c r="E1593" s="17" t="str">
        <f>MID(B1593,2,1)</f>
        <v>よ</v>
      </c>
      <c r="F1593" s="17" t="str">
        <f>MID(B1593,3,1)</f>
        <v>れ</v>
      </c>
      <c r="G1593" s="17" t="str">
        <f>MID(B1593,4,1)</f>
        <v>る</v>
      </c>
      <c r="H1593" s="17" t="str">
        <f>MID(B1593,5,1)</f>
        <v>人</v>
      </c>
      <c r="I1593" s="17" t="str">
        <f>MID(B1593,6,1)</f>
        <v>に</v>
      </c>
      <c r="J1593" s="17" t="str">
        <f>MID(B1593,7,1)</f>
        <v>仕</v>
      </c>
      <c r="K1593" s="17" t="str">
        <f>MID(B1593,8,1)</f>
        <v>事</v>
      </c>
      <c r="L1593" s="17" t="str">
        <f>MID(B1593,9,1)</f>
        <v>を</v>
      </c>
      <c r="M1593" s="17" t="str">
        <f>MID(B1593,10,1)</f>
        <v>任</v>
      </c>
      <c r="N1593" s="18" t="str">
        <f>MID(B1593,11,1)</f>
        <v>す</v>
      </c>
    </row>
    <row r="1594" spans="1:14" ht="37.5" customHeight="1" x14ac:dyDescent="0.15">
      <c r="A1594">
        <v>5</v>
      </c>
      <c r="B1594" s="10"/>
      <c r="C1594" s="12" t="s">
        <v>3420</v>
      </c>
      <c r="D1594" s="13"/>
      <c r="E1594" s="14"/>
      <c r="F1594" s="14"/>
      <c r="G1594" s="14"/>
      <c r="H1594" s="14" t="s">
        <v>953</v>
      </c>
      <c r="I1594" s="14"/>
      <c r="J1594" s="14" t="s">
        <v>603</v>
      </c>
      <c r="K1594" s="14" t="s">
        <v>3872</v>
      </c>
      <c r="L1594" s="14"/>
      <c r="M1594" s="14" t="s">
        <v>604</v>
      </c>
      <c r="N1594" s="15"/>
    </row>
    <row r="1595" spans="1:14" ht="37.5" customHeight="1" x14ac:dyDescent="0.15">
      <c r="A1595">
        <v>5</v>
      </c>
      <c r="B1595" s="10" t="s">
        <v>3976</v>
      </c>
      <c r="C1595" s="11" t="s">
        <v>1856</v>
      </c>
      <c r="D1595" s="16" t="str">
        <f>MID(B1595,1,1)</f>
        <v>紙</v>
      </c>
      <c r="E1595" s="17" t="str">
        <f>MID(B1595,2,1)</f>
        <v>に</v>
      </c>
      <c r="F1595" s="17" t="str">
        <f>MID(B1595,3,1)</f>
        <v>火</v>
      </c>
      <c r="G1595" s="17" t="str">
        <f>MID(B1595,4,1)</f>
        <v>を</v>
      </c>
      <c r="H1595" s="17" t="str">
        <f>MID(B1595,5,1)</f>
        <v>つ</v>
      </c>
      <c r="I1595" s="17" t="str">
        <f>MID(B1595,6,1)</f>
        <v>け</v>
      </c>
      <c r="J1595" s="17" t="str">
        <f>MID(B1595,7,1)</f>
        <v>て</v>
      </c>
      <c r="K1595" s="17" t="str">
        <f>MID(B1595,8,1)</f>
        <v>燃</v>
      </c>
      <c r="L1595" s="17" t="str">
        <f>MID(B1595,9,1)</f>
        <v>や</v>
      </c>
      <c r="M1595" s="17" t="str">
        <f>MID(B1595,10,1)</f>
        <v>す</v>
      </c>
      <c r="N1595" s="18" t="str">
        <f>MID(B1595,11,1)</f>
        <v/>
      </c>
    </row>
    <row r="1596" spans="1:14" ht="37.5" customHeight="1" x14ac:dyDescent="0.15">
      <c r="A1596">
        <v>5</v>
      </c>
      <c r="B1596" s="10"/>
      <c r="C1596" s="12" t="s">
        <v>3421</v>
      </c>
      <c r="D1596" s="13" t="s">
        <v>4164</v>
      </c>
      <c r="E1596" s="14"/>
      <c r="F1596" s="14" t="s">
        <v>1577</v>
      </c>
      <c r="G1596" s="14"/>
      <c r="H1596" s="14"/>
      <c r="I1596" s="14"/>
      <c r="J1596" s="14"/>
      <c r="K1596" s="14" t="s">
        <v>4233</v>
      </c>
      <c r="L1596" s="14"/>
      <c r="M1596" s="14"/>
      <c r="N1596" s="15"/>
    </row>
    <row r="1597" spans="1:14" ht="37.5" customHeight="1" x14ac:dyDescent="0.15">
      <c r="A1597">
        <v>5</v>
      </c>
      <c r="B1597" s="10" t="s">
        <v>3977</v>
      </c>
      <c r="C1597" s="11" t="s">
        <v>1857</v>
      </c>
      <c r="D1597" s="16" t="str">
        <f>MID(B1597,1,1)</f>
        <v>未</v>
      </c>
      <c r="E1597" s="17" t="str">
        <f>MID(B1597,2,1)</f>
        <v>来</v>
      </c>
      <c r="F1597" s="17" t="str">
        <f>MID(B1597,3,1)</f>
        <v>を</v>
      </c>
      <c r="G1597" s="17" t="str">
        <f>MID(B1597,4,1)</f>
        <v>知</v>
      </c>
      <c r="H1597" s="17" t="str">
        <f>MID(B1597,5,1)</f>
        <v>る</v>
      </c>
      <c r="I1597" s="17" t="str">
        <f>MID(B1597,6,1)</f>
        <v>予</v>
      </c>
      <c r="J1597" s="17" t="str">
        <f>MID(B1597,7,1)</f>
        <v>知</v>
      </c>
      <c r="K1597" s="17" t="str">
        <f>MID(B1597,8,1)</f>
        <v>能</v>
      </c>
      <c r="L1597" s="17" t="str">
        <f>MID(B1597,9,1)</f>
        <v>力</v>
      </c>
      <c r="M1597" s="17" t="str">
        <f>MID(B1597,10,1)</f>
        <v/>
      </c>
      <c r="N1597" s="18" t="str">
        <f>MID(B1597,11,1)</f>
        <v/>
      </c>
    </row>
    <row r="1598" spans="1:14" ht="37.5" customHeight="1" x14ac:dyDescent="0.15">
      <c r="A1598">
        <v>5</v>
      </c>
      <c r="B1598" s="10"/>
      <c r="C1598" s="12" t="s">
        <v>3422</v>
      </c>
      <c r="D1598" s="13" t="s">
        <v>676</v>
      </c>
      <c r="E1598" s="14" t="s">
        <v>4235</v>
      </c>
      <c r="F1598" s="14"/>
      <c r="G1598" s="14" t="s">
        <v>603</v>
      </c>
      <c r="H1598" s="14"/>
      <c r="I1598" s="14" t="s">
        <v>3998</v>
      </c>
      <c r="J1598" s="14" t="s">
        <v>610</v>
      </c>
      <c r="K1598" s="14" t="s">
        <v>4236</v>
      </c>
      <c r="L1598" s="14" t="s">
        <v>4048</v>
      </c>
      <c r="M1598" s="14"/>
      <c r="N1598" s="15"/>
    </row>
    <row r="1599" spans="1:14" ht="37.5" customHeight="1" x14ac:dyDescent="0.15">
      <c r="A1599">
        <v>5</v>
      </c>
      <c r="B1599" s="10" t="s">
        <v>4768</v>
      </c>
      <c r="C1599" s="11" t="s">
        <v>1858</v>
      </c>
      <c r="D1599" s="16" t="str">
        <f>MID(B1599,1,1)</f>
        <v>守</v>
      </c>
      <c r="E1599" s="17" t="str">
        <f>MID(B1599,2,1)</f>
        <v>っ</v>
      </c>
      <c r="F1599" s="17" t="str">
        <f>MID(B1599,3,1)</f>
        <v>て</v>
      </c>
      <c r="G1599" s="17" t="str">
        <f>MID(B1599,4,1)</f>
        <v>き</v>
      </c>
      <c r="H1599" s="17" t="str">
        <f>MID(B1599,5,1)</f>
        <v>た</v>
      </c>
      <c r="I1599" s="17" t="str">
        <f>MID(B1599,6,1)</f>
        <v>約</v>
      </c>
      <c r="J1599" s="17" t="str">
        <f>MID(B1599,7,1)</f>
        <v>束</v>
      </c>
      <c r="K1599" s="17" t="str">
        <f>MID(B1599,8,1)</f>
        <v>を</v>
      </c>
      <c r="L1599" s="17" t="str">
        <f>MID(B1599,9,1)</f>
        <v>破</v>
      </c>
      <c r="M1599" s="17" t="str">
        <f>MID(B1599,10,1)</f>
        <v>る</v>
      </c>
      <c r="N1599" s="18" t="str">
        <f>MID(B1599,11,1)</f>
        <v/>
      </c>
    </row>
    <row r="1600" spans="1:14" ht="37.5" customHeight="1" x14ac:dyDescent="0.15">
      <c r="A1600">
        <v>5</v>
      </c>
      <c r="B1600" s="10"/>
      <c r="C1600" s="12" t="s">
        <v>3423</v>
      </c>
      <c r="D1600" s="13" t="s">
        <v>732</v>
      </c>
      <c r="E1600" s="14"/>
      <c r="F1600" s="14"/>
      <c r="G1600" s="14"/>
      <c r="H1600" s="14"/>
      <c r="I1600" s="14" t="s">
        <v>4237</v>
      </c>
      <c r="J1600" s="14" t="s">
        <v>4146</v>
      </c>
      <c r="K1600" s="14"/>
      <c r="L1600" s="14" t="s">
        <v>4238</v>
      </c>
      <c r="M1600" s="14"/>
      <c r="N1600" s="15"/>
    </row>
    <row r="1601" spans="1:14" ht="37.5" customHeight="1" x14ac:dyDescent="0.15">
      <c r="A1601">
        <v>5</v>
      </c>
      <c r="B1601" s="10" t="s">
        <v>4244</v>
      </c>
      <c r="C1601" s="11" t="s">
        <v>1859</v>
      </c>
      <c r="D1601" s="16" t="str">
        <f>MID(B1601,1,1)</f>
        <v>け</v>
      </c>
      <c r="E1601" s="17" t="str">
        <f>MID(B1601,2,1)</f>
        <v>い</v>
      </c>
      <c r="F1601" s="17" t="str">
        <f>MID(B1601,3,1)</f>
        <v>察</v>
      </c>
      <c r="G1601" s="17" t="str">
        <f>MID(B1601,4,1)</f>
        <v>が</v>
      </c>
      <c r="H1601" s="17" t="str">
        <f>MID(B1601,5,1)</f>
        <v>犯</v>
      </c>
      <c r="I1601" s="17" t="str">
        <f>MID(B1601,6,1)</f>
        <v>人</v>
      </c>
      <c r="J1601" s="17" t="str">
        <f>MID(B1601,7,1)</f>
        <v>を</v>
      </c>
      <c r="K1601" s="17" t="str">
        <f>MID(B1601,8,1)</f>
        <v>さ</v>
      </c>
      <c r="L1601" s="17" t="str">
        <f>MID(B1601,9,1)</f>
        <v>が</v>
      </c>
      <c r="M1601" s="17" t="str">
        <f>MID(B1601,10,1)</f>
        <v>す</v>
      </c>
      <c r="N1601" s="18" t="str">
        <f>MID(B1601,11,1)</f>
        <v/>
      </c>
    </row>
    <row r="1602" spans="1:14" ht="37.5" customHeight="1" x14ac:dyDescent="0.15">
      <c r="A1602">
        <v>5</v>
      </c>
      <c r="B1602" s="10"/>
      <c r="C1602" s="12" t="s">
        <v>3424</v>
      </c>
      <c r="D1602" s="13"/>
      <c r="E1602" s="14"/>
      <c r="F1602" s="14" t="s">
        <v>963</v>
      </c>
      <c r="G1602" s="14"/>
      <c r="H1602" s="14" t="s">
        <v>4243</v>
      </c>
      <c r="I1602" s="14" t="s">
        <v>120</v>
      </c>
      <c r="J1602" s="14"/>
      <c r="K1602" s="14"/>
      <c r="L1602" s="14"/>
      <c r="M1602" s="14"/>
      <c r="N1602" s="15"/>
    </row>
    <row r="1603" spans="1:14" ht="37.5" customHeight="1" x14ac:dyDescent="0.15">
      <c r="A1603">
        <v>5</v>
      </c>
      <c r="B1603" s="10" t="s">
        <v>3978</v>
      </c>
      <c r="C1603" s="11" t="s">
        <v>1860</v>
      </c>
      <c r="D1603" s="16" t="str">
        <f>MID(B1603,1,1)</f>
        <v>勝</v>
      </c>
      <c r="E1603" s="17" t="str">
        <f>MID(B1603,2,1)</f>
        <v>ち</v>
      </c>
      <c r="F1603" s="17" t="str">
        <f>MID(B1603,3,1)</f>
        <v>負</v>
      </c>
      <c r="G1603" s="17" t="str">
        <f>MID(B1603,4,1)</f>
        <v>け</v>
      </c>
      <c r="H1603" s="17" t="str">
        <f>MID(B1603,5,1)</f>
        <v>を</v>
      </c>
      <c r="I1603" s="17" t="str">
        <f>MID(B1603,6,1)</f>
        <v>判</v>
      </c>
      <c r="J1603" s="17" t="str">
        <f>MID(B1603,7,1)</f>
        <v>定</v>
      </c>
      <c r="K1603" s="17" t="str">
        <f>MID(B1603,8,1)</f>
        <v>す</v>
      </c>
      <c r="L1603" s="17" t="str">
        <f>MID(B1603,9,1)</f>
        <v>る</v>
      </c>
      <c r="M1603" s="17" t="str">
        <f>MID(B1603,10,1)</f>
        <v/>
      </c>
      <c r="N1603" s="18" t="str">
        <f>MID(B1603,11,1)</f>
        <v/>
      </c>
    </row>
    <row r="1604" spans="1:14" ht="37.5" customHeight="1" x14ac:dyDescent="0.15">
      <c r="A1604">
        <v>5</v>
      </c>
      <c r="B1604" s="10"/>
      <c r="C1604" s="12" t="s">
        <v>3425</v>
      </c>
      <c r="D1604" s="13" t="s">
        <v>168</v>
      </c>
      <c r="E1604" s="14"/>
      <c r="F1604" s="14" t="s">
        <v>692</v>
      </c>
      <c r="G1604" s="14"/>
      <c r="H1604" s="14"/>
      <c r="I1604" s="14" t="s">
        <v>4243</v>
      </c>
      <c r="J1604" s="14" t="s">
        <v>907</v>
      </c>
      <c r="K1604" s="14"/>
      <c r="L1604" s="14"/>
      <c r="M1604" s="14"/>
      <c r="N1604" s="15"/>
    </row>
    <row r="1605" spans="1:14" ht="37.5" customHeight="1" x14ac:dyDescent="0.15">
      <c r="A1605">
        <v>5</v>
      </c>
      <c r="B1605" s="10" t="s">
        <v>4769</v>
      </c>
      <c r="C1605" s="11" t="s">
        <v>1861</v>
      </c>
      <c r="D1605" s="16" t="str">
        <f>MID(B1605,1,1)</f>
        <v>図</v>
      </c>
      <c r="E1605" s="17" t="str">
        <f>MID(B1605,2,1)</f>
        <v>工</v>
      </c>
      <c r="F1605" s="17" t="str">
        <f>MID(B1605,3,1)</f>
        <v>の</v>
      </c>
      <c r="G1605" s="17" t="str">
        <f>MID(B1605,4,1)</f>
        <v>時</v>
      </c>
      <c r="H1605" s="17" t="str">
        <f>MID(B1605,5,1)</f>
        <v>間</v>
      </c>
      <c r="I1605" s="17" t="str">
        <f>MID(B1605,6,1)</f>
        <v>に</v>
      </c>
      <c r="J1605" s="17" t="str">
        <f>MID(B1605,7,1)</f>
        <v>版</v>
      </c>
      <c r="K1605" s="17" t="str">
        <f>MID(B1605,8,1)</f>
        <v>画</v>
      </c>
      <c r="L1605" s="17" t="str">
        <f>MID(B1605,9,1)</f>
        <v>を</v>
      </c>
      <c r="M1605" s="17" t="str">
        <f>MID(B1605,10,1)</f>
        <v>ほ</v>
      </c>
      <c r="N1605" s="18" t="str">
        <f>MID(B1605,11,1)</f>
        <v>る</v>
      </c>
    </row>
    <row r="1606" spans="1:14" ht="37.5" customHeight="1" x14ac:dyDescent="0.15">
      <c r="A1606">
        <v>5</v>
      </c>
      <c r="B1606" s="10"/>
      <c r="C1606" s="12" t="s">
        <v>3426</v>
      </c>
      <c r="D1606" s="13" t="s">
        <v>1062</v>
      </c>
      <c r="E1606" s="14" t="s">
        <v>172</v>
      </c>
      <c r="F1606" s="14"/>
      <c r="G1606" s="14" t="s">
        <v>3852</v>
      </c>
      <c r="H1606" s="14" t="s">
        <v>550</v>
      </c>
      <c r="I1606" s="14"/>
      <c r="J1606" s="14" t="s">
        <v>4022</v>
      </c>
      <c r="K1606" s="14" t="s">
        <v>4023</v>
      </c>
      <c r="L1606" s="14"/>
      <c r="M1606" s="14"/>
      <c r="N1606" s="15"/>
    </row>
    <row r="1607" spans="1:14" ht="37.5" customHeight="1" x14ac:dyDescent="0.15">
      <c r="A1607">
        <v>5</v>
      </c>
      <c r="B1607" s="10" t="s">
        <v>4770</v>
      </c>
      <c r="C1607" s="11" t="s">
        <v>1862</v>
      </c>
      <c r="D1607" s="16" t="str">
        <f>MID(B1607,1,1)</f>
        <v>二</v>
      </c>
      <c r="E1607" s="17" t="str">
        <f>MID(B1607,2,1)</f>
        <v>つ</v>
      </c>
      <c r="F1607" s="17" t="str">
        <f>MID(B1607,3,1)</f>
        <v>の</v>
      </c>
      <c r="G1607" s="17" t="str">
        <f>MID(B1607,4,1)</f>
        <v>山</v>
      </c>
      <c r="H1607" s="17" t="str">
        <f>MID(B1607,5,1)</f>
        <v>の</v>
      </c>
      <c r="I1607" s="17" t="str">
        <f>MID(B1607,6,1)</f>
        <v>高</v>
      </c>
      <c r="J1607" s="17" t="str">
        <f>MID(B1607,7,1)</f>
        <v>さ</v>
      </c>
      <c r="K1607" s="17" t="str">
        <f>MID(B1607,8,1)</f>
        <v>を</v>
      </c>
      <c r="L1607" s="17" t="str">
        <f>MID(B1607,9,1)</f>
        <v>比</v>
      </c>
      <c r="M1607" s="17" t="str">
        <f>MID(B1607,10,1)</f>
        <v>べ</v>
      </c>
      <c r="N1607" s="18" t="str">
        <f>MID(B1607,11,1)</f>
        <v>る</v>
      </c>
    </row>
    <row r="1608" spans="1:14" ht="37.5" customHeight="1" x14ac:dyDescent="0.15">
      <c r="A1608">
        <v>5</v>
      </c>
      <c r="B1608" s="10"/>
      <c r="C1608" s="12" t="s">
        <v>3427</v>
      </c>
      <c r="D1608" s="13" t="s">
        <v>4401</v>
      </c>
      <c r="E1608" s="14"/>
      <c r="F1608" s="14"/>
      <c r="G1608" s="14" t="s">
        <v>3673</v>
      </c>
      <c r="H1608" s="14"/>
      <c r="I1608" s="14" t="s">
        <v>584</v>
      </c>
      <c r="J1608" s="14"/>
      <c r="K1608" s="14"/>
      <c r="L1608" s="14" t="s">
        <v>2076</v>
      </c>
      <c r="M1608" s="14"/>
      <c r="N1608" s="15"/>
    </row>
    <row r="1609" spans="1:14" ht="37.5" customHeight="1" x14ac:dyDescent="0.15">
      <c r="A1609">
        <v>5</v>
      </c>
      <c r="B1609" s="10" t="s">
        <v>4771</v>
      </c>
      <c r="C1609" s="11" t="s">
        <v>1863</v>
      </c>
      <c r="D1609" s="16" t="str">
        <f>MID(B1609,1,1)</f>
        <v>作</v>
      </c>
      <c r="E1609" s="17" t="str">
        <f>MID(B1609,2,1)</f>
        <v>物</v>
      </c>
      <c r="F1609" s="17" t="str">
        <f>MID(B1609,3,1)</f>
        <v>に</v>
      </c>
      <c r="G1609" s="17" t="str">
        <f>MID(B1609,4,1)</f>
        <v>肥</v>
      </c>
      <c r="H1609" s="17" t="str">
        <f>MID(B1609,5,1)</f>
        <v>料</v>
      </c>
      <c r="I1609" s="17" t="str">
        <f>MID(B1609,6,1)</f>
        <v>を</v>
      </c>
      <c r="J1609" s="17" t="str">
        <f>MID(B1609,7,1)</f>
        <v>や</v>
      </c>
      <c r="K1609" s="17" t="str">
        <f>MID(B1609,8,1)</f>
        <v>る</v>
      </c>
      <c r="L1609" s="17" t="str">
        <f>MID(B1609,9,1)</f>
        <v/>
      </c>
      <c r="M1609" s="17" t="str">
        <f>MID(B1609,10,1)</f>
        <v/>
      </c>
      <c r="N1609" s="18" t="str">
        <f>MID(B1609,11,1)</f>
        <v/>
      </c>
    </row>
    <row r="1610" spans="1:14" ht="37.5" customHeight="1" x14ac:dyDescent="0.15">
      <c r="A1610">
        <v>5</v>
      </c>
      <c r="B1610" s="10"/>
      <c r="C1610" s="12" t="s">
        <v>3428</v>
      </c>
      <c r="D1610" s="13" t="s">
        <v>311</v>
      </c>
      <c r="E1610" s="14" t="s">
        <v>4031</v>
      </c>
      <c r="F1610" s="14"/>
      <c r="G1610" s="14" t="s">
        <v>4032</v>
      </c>
      <c r="H1610" s="14" t="s">
        <v>4033</v>
      </c>
      <c r="I1610" s="14"/>
      <c r="J1610" s="14"/>
      <c r="K1610" s="14"/>
      <c r="L1610" s="14"/>
      <c r="M1610" s="14"/>
      <c r="N1610" s="15"/>
    </row>
    <row r="1611" spans="1:14" ht="37.5" customHeight="1" x14ac:dyDescent="0.15">
      <c r="A1611">
        <v>5</v>
      </c>
      <c r="B1611" s="10" t="s">
        <v>4772</v>
      </c>
      <c r="C1611" s="11" t="s">
        <v>1864</v>
      </c>
      <c r="D1611" s="16" t="str">
        <f>MID(B1611,1,1)</f>
        <v>火</v>
      </c>
      <c r="E1611" s="17" t="str">
        <f>MID(B1611,2,1)</f>
        <v>事</v>
      </c>
      <c r="F1611" s="17" t="str">
        <f>MID(B1611,3,1)</f>
        <v>で</v>
      </c>
      <c r="G1611" s="17" t="str">
        <f>MID(B1611,4,1)</f>
        <v>非</v>
      </c>
      <c r="H1611" s="17" t="str">
        <f>MID(B1611,5,1)</f>
        <v>常</v>
      </c>
      <c r="I1611" s="17" t="str">
        <f>MID(B1611,6,1)</f>
        <v>口</v>
      </c>
      <c r="J1611" s="17" t="str">
        <f>MID(B1611,7,1)</f>
        <v>か</v>
      </c>
      <c r="K1611" s="17" t="str">
        <f>MID(B1611,8,1)</f>
        <v>ら</v>
      </c>
      <c r="L1611" s="17" t="str">
        <f>MID(B1611,9,1)</f>
        <v>に</v>
      </c>
      <c r="M1611" s="17" t="str">
        <f>MID(B1611,10,1)</f>
        <v>げ</v>
      </c>
      <c r="N1611" s="18" t="str">
        <f>MID(B1611,11,1)</f>
        <v>る</v>
      </c>
    </row>
    <row r="1612" spans="1:14" ht="37.5" customHeight="1" x14ac:dyDescent="0.15">
      <c r="A1612">
        <v>5</v>
      </c>
      <c r="B1612" s="10"/>
      <c r="C1612" s="12" t="s">
        <v>3429</v>
      </c>
      <c r="D1612" s="13" t="s">
        <v>168</v>
      </c>
      <c r="E1612" s="14" t="s">
        <v>4035</v>
      </c>
      <c r="F1612" s="14"/>
      <c r="G1612" s="14" t="s">
        <v>1577</v>
      </c>
      <c r="H1612" s="14" t="s">
        <v>710</v>
      </c>
      <c r="I1612" s="14" t="s">
        <v>4041</v>
      </c>
      <c r="J1612" s="14"/>
      <c r="K1612" s="14"/>
      <c r="L1612" s="14"/>
      <c r="M1612" s="14"/>
      <c r="N1612" s="15"/>
    </row>
    <row r="1613" spans="1:14" ht="37.5" customHeight="1" x14ac:dyDescent="0.15">
      <c r="A1613">
        <v>5</v>
      </c>
      <c r="B1613" s="10" t="s">
        <v>4773</v>
      </c>
      <c r="C1613" s="11" t="s">
        <v>1865</v>
      </c>
      <c r="D1613" s="16" t="str">
        <f>MID(B1613,1,1)</f>
        <v>台</v>
      </c>
      <c r="E1613" s="17" t="str">
        <f>MID(B1613,2,1)</f>
        <v>風</v>
      </c>
      <c r="F1613" s="17" t="str">
        <f>MID(B1613,3,1)</f>
        <v>に</v>
      </c>
      <c r="G1613" s="17" t="str">
        <f>MID(B1613,4,1)</f>
        <v>備</v>
      </c>
      <c r="H1613" s="17" t="str">
        <f>MID(B1613,5,1)</f>
        <v>え</v>
      </c>
      <c r="I1613" s="17" t="str">
        <f>MID(B1613,6,1)</f>
        <v>て</v>
      </c>
      <c r="J1613" s="17" t="str">
        <f>MID(B1613,7,1)</f>
        <v>か</v>
      </c>
      <c r="K1613" s="17" t="str">
        <f>MID(B1613,8,1)</f>
        <v>た</v>
      </c>
      <c r="L1613" s="17" t="str">
        <f>MID(B1613,9,1)</f>
        <v>づ</v>
      </c>
      <c r="M1613" s="17" t="str">
        <f>MID(B1613,10,1)</f>
        <v>け</v>
      </c>
      <c r="N1613" s="18" t="str">
        <f>MID(B1613,11,1)</f>
        <v>る</v>
      </c>
    </row>
    <row r="1614" spans="1:14" ht="37.5" customHeight="1" x14ac:dyDescent="0.15">
      <c r="A1614">
        <v>5</v>
      </c>
      <c r="B1614" s="10"/>
      <c r="C1614" s="12" t="s">
        <v>3430</v>
      </c>
      <c r="D1614" s="13" t="s">
        <v>167</v>
      </c>
      <c r="E1614" s="14" t="s">
        <v>4049</v>
      </c>
      <c r="F1614" s="14"/>
      <c r="G1614" s="14" t="s">
        <v>4050</v>
      </c>
      <c r="H1614" s="14"/>
      <c r="I1614" s="14"/>
      <c r="J1614" s="14"/>
      <c r="K1614" s="14"/>
      <c r="L1614" s="14"/>
      <c r="M1614" s="14"/>
      <c r="N1614" s="15"/>
    </row>
    <row r="1615" spans="1:14" ht="37.5" customHeight="1" x14ac:dyDescent="0.15">
      <c r="A1615">
        <v>6</v>
      </c>
      <c r="B1615" s="10" t="s">
        <v>4774</v>
      </c>
      <c r="C1615" s="11" t="s">
        <v>1866</v>
      </c>
      <c r="D1615" s="16" t="str">
        <f>MID(B1615,1,1)</f>
        <v>土</v>
      </c>
      <c r="E1615" s="17" t="str">
        <f>MID(B1615,2,1)</f>
        <v>俵</v>
      </c>
      <c r="F1615" s="17" t="str">
        <f>MID(B1615,3,1)</f>
        <v>の</v>
      </c>
      <c r="G1615" s="17" t="str">
        <f>MID(B1615,4,1)</f>
        <v>上</v>
      </c>
      <c r="H1615" s="17" t="str">
        <f>MID(B1615,5,1)</f>
        <v>で</v>
      </c>
      <c r="I1615" s="17" t="str">
        <f>MID(B1615,6,1)</f>
        <v>す</v>
      </c>
      <c r="J1615" s="17" t="str">
        <f>MID(B1615,7,1)</f>
        <v>も</v>
      </c>
      <c r="K1615" s="17" t="str">
        <f>MID(B1615,8,1)</f>
        <v>う</v>
      </c>
      <c r="L1615" s="17" t="str">
        <f>MID(B1615,9,1)</f>
        <v>を</v>
      </c>
      <c r="M1615" s="17" t="str">
        <f>MID(B1615,10,1)</f>
        <v>と</v>
      </c>
      <c r="N1615" s="18" t="str">
        <f>MID(B1615,11,1)</f>
        <v>る</v>
      </c>
    </row>
    <row r="1616" spans="1:14" ht="37.5" customHeight="1" x14ac:dyDescent="0.15">
      <c r="A1616">
        <v>6</v>
      </c>
      <c r="B1616" s="10"/>
      <c r="C1616" s="12" t="s">
        <v>3431</v>
      </c>
      <c r="D1616" s="13" t="s">
        <v>205</v>
      </c>
      <c r="E1616" s="14" t="s">
        <v>4053</v>
      </c>
      <c r="F1616" s="14"/>
      <c r="G1616" s="14" t="s">
        <v>4054</v>
      </c>
      <c r="H1616" s="14"/>
      <c r="I1616" s="14"/>
      <c r="J1616" s="14"/>
      <c r="K1616" s="14"/>
      <c r="L1616" s="14"/>
      <c r="M1616" s="14"/>
      <c r="N1616" s="15"/>
    </row>
    <row r="1617" spans="1:14" ht="37.5" customHeight="1" x14ac:dyDescent="0.15">
      <c r="A1617">
        <v>5</v>
      </c>
      <c r="B1617" s="10" t="s">
        <v>4775</v>
      </c>
      <c r="C1617" s="11" t="s">
        <v>1867</v>
      </c>
      <c r="D1617" s="16" t="str">
        <f>MID(B1617,1,1)</f>
        <v>美</v>
      </c>
      <c r="E1617" s="17" t="str">
        <f>MID(B1617,2,1)</f>
        <v>味</v>
      </c>
      <c r="F1617" s="17" t="str">
        <f>MID(B1617,3,1)</f>
        <v>し</v>
      </c>
      <c r="G1617" s="17" t="str">
        <f>MID(B1617,4,1)</f>
        <v>い</v>
      </c>
      <c r="H1617" s="17" t="str">
        <f>MID(B1617,5,1)</f>
        <v>料</v>
      </c>
      <c r="I1617" s="17" t="str">
        <f>MID(B1617,6,1)</f>
        <v>理</v>
      </c>
      <c r="J1617" s="17" t="str">
        <f>MID(B1617,7,1)</f>
        <v>だ</v>
      </c>
      <c r="K1617" s="17" t="str">
        <f>MID(B1617,8,1)</f>
        <v>と</v>
      </c>
      <c r="L1617" s="17" t="str">
        <f>MID(B1617,9,1)</f>
        <v>好</v>
      </c>
      <c r="M1617" s="17" t="str">
        <f>MID(B1617,10,1)</f>
        <v>評</v>
      </c>
      <c r="N1617" s="18" t="str">
        <f>MID(B1617,11,1)</f>
        <v/>
      </c>
    </row>
    <row r="1618" spans="1:14" ht="37.5" customHeight="1" x14ac:dyDescent="0.15">
      <c r="A1618">
        <v>5</v>
      </c>
      <c r="B1618" s="10"/>
      <c r="C1618" s="12" t="s">
        <v>3432</v>
      </c>
      <c r="D1618" s="13" t="s">
        <v>171</v>
      </c>
      <c r="E1618" s="14" t="s">
        <v>3989</v>
      </c>
      <c r="F1618" s="14"/>
      <c r="G1618" s="14"/>
      <c r="H1618" s="14" t="s">
        <v>4033</v>
      </c>
      <c r="I1618" s="14" t="s">
        <v>668</v>
      </c>
      <c r="J1618" s="14"/>
      <c r="K1618" s="14"/>
      <c r="L1618" s="14" t="s">
        <v>4010</v>
      </c>
      <c r="M1618" s="14" t="s">
        <v>4053</v>
      </c>
      <c r="N1618" s="15"/>
    </row>
    <row r="1619" spans="1:14" ht="37.5" customHeight="1" x14ac:dyDescent="0.15">
      <c r="A1619">
        <v>5</v>
      </c>
      <c r="B1619" s="10" t="s">
        <v>4776</v>
      </c>
      <c r="C1619" s="11" t="s">
        <v>1868</v>
      </c>
      <c r="D1619" s="16" t="str">
        <f>MID(B1619,1,1)</f>
        <v>貧</v>
      </c>
      <c r="E1619" s="17" t="str">
        <f>MID(B1619,2,1)</f>
        <v>し</v>
      </c>
      <c r="F1619" s="17" t="str">
        <f>MID(B1619,3,1)</f>
        <v>く</v>
      </c>
      <c r="G1619" s="17" t="str">
        <f>MID(B1619,4,1)</f>
        <v>生</v>
      </c>
      <c r="H1619" s="17" t="str">
        <f>MID(B1619,5,1)</f>
        <v>活</v>
      </c>
      <c r="I1619" s="17" t="str">
        <f>MID(B1619,6,1)</f>
        <v>が</v>
      </c>
      <c r="J1619" s="17" t="str">
        <f>MID(B1619,7,1)</f>
        <v>苦</v>
      </c>
      <c r="K1619" s="17" t="str">
        <f>MID(B1619,8,1)</f>
        <v>し</v>
      </c>
      <c r="L1619" s="17" t="str">
        <f>MID(B1619,9,1)</f>
        <v>い</v>
      </c>
      <c r="M1619" s="17" t="str">
        <f>MID(B1619,10,1)</f>
        <v/>
      </c>
      <c r="N1619" s="18" t="str">
        <f>MID(B1619,11,1)</f>
        <v/>
      </c>
    </row>
    <row r="1620" spans="1:14" ht="37.5" customHeight="1" x14ac:dyDescent="0.15">
      <c r="A1620">
        <v>5</v>
      </c>
      <c r="B1620" s="10"/>
      <c r="C1620" s="12" t="s">
        <v>3433</v>
      </c>
      <c r="D1620" s="13" t="s">
        <v>4060</v>
      </c>
      <c r="E1620" s="14"/>
      <c r="F1620" s="14"/>
      <c r="G1620" s="14" t="s">
        <v>4017</v>
      </c>
      <c r="H1620" s="14" t="s">
        <v>524</v>
      </c>
      <c r="I1620" s="14"/>
      <c r="J1620" s="14" t="s">
        <v>4061</v>
      </c>
      <c r="K1620" s="14"/>
      <c r="L1620" s="14"/>
      <c r="M1620" s="14"/>
      <c r="N1620" s="15"/>
    </row>
    <row r="1621" spans="1:14" ht="37.5" customHeight="1" x14ac:dyDescent="0.15">
      <c r="A1621">
        <v>5</v>
      </c>
      <c r="B1621" s="10" t="s">
        <v>4777</v>
      </c>
      <c r="C1621" s="11" t="s">
        <v>1869</v>
      </c>
      <c r="D1621" s="16" t="str">
        <f>MID(B1621,1,1)</f>
        <v>白</v>
      </c>
      <c r="E1621" s="17" t="str">
        <f>MID(B1621,2,1)</f>
        <v>い</v>
      </c>
      <c r="F1621" s="17" t="str">
        <f>MID(B1621,3,1)</f>
        <v>布</v>
      </c>
      <c r="G1621" s="17" t="str">
        <f>MID(B1621,4,1)</f>
        <v>で</v>
      </c>
      <c r="H1621" s="17" t="str">
        <f>MID(B1621,5,1)</f>
        <v>エ</v>
      </c>
      <c r="I1621" s="17" t="str">
        <f>MID(B1621,6,1)</f>
        <v>プ</v>
      </c>
      <c r="J1621" s="17" t="str">
        <f>MID(B1621,7,1)</f>
        <v>ロ</v>
      </c>
      <c r="K1621" s="17" t="str">
        <f>MID(B1621,8,1)</f>
        <v>ン</v>
      </c>
      <c r="L1621" s="17" t="str">
        <f>MID(B1621,9,1)</f>
        <v>を</v>
      </c>
      <c r="M1621" s="17" t="str">
        <f>MID(B1621,10,1)</f>
        <v>作</v>
      </c>
      <c r="N1621" s="18" t="str">
        <f>MID(B1621,11,1)</f>
        <v>る</v>
      </c>
    </row>
    <row r="1622" spans="1:14" ht="37.5" customHeight="1" x14ac:dyDescent="0.15">
      <c r="A1622">
        <v>5</v>
      </c>
      <c r="B1622" s="10"/>
      <c r="C1622" s="12" t="s">
        <v>3434</v>
      </c>
      <c r="D1622" s="13" t="s">
        <v>211</v>
      </c>
      <c r="E1622" s="14"/>
      <c r="F1622" s="14" t="s">
        <v>4067</v>
      </c>
      <c r="G1622" s="14"/>
      <c r="H1622" s="14"/>
      <c r="I1622" s="14"/>
      <c r="J1622" s="14"/>
      <c r="K1622" s="14"/>
      <c r="L1622" s="14"/>
      <c r="M1622" s="14" t="s">
        <v>4068</v>
      </c>
      <c r="N1622" s="15"/>
    </row>
    <row r="1623" spans="1:14" ht="37.5" customHeight="1" x14ac:dyDescent="0.15">
      <c r="A1623">
        <v>5</v>
      </c>
      <c r="B1623" s="10" t="s">
        <v>4778</v>
      </c>
      <c r="C1623" s="11" t="s">
        <v>1870</v>
      </c>
      <c r="D1623" s="16" t="str">
        <f>MID(B1623,1,1)</f>
        <v>結</v>
      </c>
      <c r="E1623" s="17" t="str">
        <f>MID(B1623,2,1)</f>
        <v>こ</v>
      </c>
      <c r="F1623" s="17" t="str">
        <f>MID(B1623,3,1)</f>
        <v>ん</v>
      </c>
      <c r="G1623" s="17" t="str">
        <f>MID(B1623,4,1)</f>
        <v>し</v>
      </c>
      <c r="H1623" s="17" t="str">
        <f>MID(B1623,5,1)</f>
        <v>て</v>
      </c>
      <c r="I1623" s="17" t="str">
        <f>MID(B1623,6,1)</f>
        <v>夫</v>
      </c>
      <c r="J1623" s="17" t="str">
        <f>MID(B1623,7,1)</f>
        <v>婦</v>
      </c>
      <c r="K1623" s="17" t="str">
        <f>MID(B1623,8,1)</f>
        <v>に</v>
      </c>
      <c r="L1623" s="17" t="str">
        <f>MID(B1623,9,1)</f>
        <v>な</v>
      </c>
      <c r="M1623" s="17" t="str">
        <f>MID(B1623,10,1)</f>
        <v>る</v>
      </c>
      <c r="N1623" s="18" t="str">
        <f>MID(B1623,11,1)</f>
        <v/>
      </c>
    </row>
    <row r="1624" spans="1:14" ht="37.5" customHeight="1" x14ac:dyDescent="0.15">
      <c r="A1624">
        <v>5</v>
      </c>
      <c r="B1624" s="10"/>
      <c r="C1624" s="12" t="s">
        <v>3435</v>
      </c>
      <c r="D1624" s="13" t="s">
        <v>705</v>
      </c>
      <c r="E1624" s="14"/>
      <c r="F1624" s="14"/>
      <c r="G1624" s="14"/>
      <c r="H1624" s="14"/>
      <c r="I1624" s="14" t="s">
        <v>4049</v>
      </c>
      <c r="J1624" s="14" t="s">
        <v>98</v>
      </c>
      <c r="K1624" s="14"/>
      <c r="L1624" s="14"/>
      <c r="M1624" s="14"/>
      <c r="N1624" s="15"/>
    </row>
    <row r="1625" spans="1:14" ht="37.5" customHeight="1" x14ac:dyDescent="0.15">
      <c r="A1625">
        <v>4</v>
      </c>
      <c r="B1625" s="10" t="s">
        <v>5601</v>
      </c>
      <c r="C1625" s="11" t="s">
        <v>557</v>
      </c>
      <c r="D1625" s="16" t="str">
        <f>MID(B1625,1,1)</f>
        <v>富</v>
      </c>
      <c r="E1625" s="17" t="str">
        <f>MID(B1625,2,1)</f>
        <v>じ</v>
      </c>
      <c r="F1625" s="17" t="str">
        <f>MID(B1625,3,1)</f>
        <v>山</v>
      </c>
      <c r="G1625" s="17" t="str">
        <f>MID(B1625,4,1)</f>
        <v>は</v>
      </c>
      <c r="H1625" s="17" t="str">
        <f>MID(B1625,5,1)</f>
        <v>日</v>
      </c>
      <c r="I1625" s="17" t="str">
        <f>MID(B1625,6,1)</f>
        <v>本</v>
      </c>
      <c r="J1625" s="17" t="str">
        <f>MID(B1625,7,1)</f>
        <v>一</v>
      </c>
      <c r="K1625" s="17" t="str">
        <f>MID(B1625,8,1)</f>
        <v>高</v>
      </c>
      <c r="L1625" s="17" t="str">
        <f>MID(B1625,9,1)</f>
        <v>い</v>
      </c>
      <c r="M1625" s="17" t="str">
        <f>MID(B1625,10,1)</f>
        <v>山</v>
      </c>
      <c r="N1625" s="18" t="str">
        <f>MID(B1625,11,1)</f>
        <v/>
      </c>
    </row>
    <row r="1626" spans="1:14" ht="37.5" customHeight="1" x14ac:dyDescent="0.15">
      <c r="A1626">
        <v>4</v>
      </c>
      <c r="B1626" s="10"/>
      <c r="C1626" s="12" t="s">
        <v>3436</v>
      </c>
      <c r="D1626" s="13" t="s">
        <v>98</v>
      </c>
      <c r="E1626" s="14"/>
      <c r="F1626" s="14" t="s">
        <v>696</v>
      </c>
      <c r="G1626" s="14"/>
      <c r="H1626" s="14" t="s">
        <v>5602</v>
      </c>
      <c r="I1626" s="14" t="s">
        <v>86</v>
      </c>
      <c r="J1626" s="14" t="s">
        <v>112</v>
      </c>
      <c r="K1626" s="14" t="s">
        <v>5603</v>
      </c>
      <c r="L1626" s="14"/>
      <c r="M1626" s="14" t="s">
        <v>5604</v>
      </c>
      <c r="N1626" s="15"/>
    </row>
    <row r="1627" spans="1:14" ht="37.5" customHeight="1" x14ac:dyDescent="0.15">
      <c r="A1627">
        <v>5</v>
      </c>
      <c r="B1627" s="10" t="s">
        <v>4779</v>
      </c>
      <c r="C1627" s="11" t="s">
        <v>558</v>
      </c>
      <c r="D1627" s="16" t="str">
        <f>MID(B1627,1,1)</f>
        <v>戦</v>
      </c>
      <c r="E1627" s="17" t="str">
        <f>MID(B1627,2,1)</f>
        <v>国</v>
      </c>
      <c r="F1627" s="17" t="str">
        <f>MID(B1627,3,1)</f>
        <v>時</v>
      </c>
      <c r="G1627" s="17" t="str">
        <f>MID(B1627,4,1)</f>
        <v>代</v>
      </c>
      <c r="H1627" s="17" t="str">
        <f>MID(B1627,5,1)</f>
        <v>の</v>
      </c>
      <c r="I1627" s="17" t="str">
        <f>MID(B1627,6,1)</f>
        <v>武</v>
      </c>
      <c r="J1627" s="17" t="str">
        <f>MID(B1627,7,1)</f>
        <v>士</v>
      </c>
      <c r="K1627" s="17" t="str">
        <f>MID(B1627,8,1)</f>
        <v>の</v>
      </c>
      <c r="L1627" s="17" t="str">
        <f>MID(B1627,9,1)</f>
        <v>話</v>
      </c>
      <c r="M1627" s="17" t="str">
        <f>MID(B1627,10,1)</f>
        <v/>
      </c>
      <c r="N1627" s="18" t="str">
        <f>MID(B1627,11,1)</f>
        <v/>
      </c>
    </row>
    <row r="1628" spans="1:14" ht="37.5" customHeight="1" x14ac:dyDescent="0.15">
      <c r="A1628">
        <v>5</v>
      </c>
      <c r="B1628" s="10"/>
      <c r="C1628" s="12" t="s">
        <v>3437</v>
      </c>
      <c r="D1628" s="13" t="s">
        <v>110</v>
      </c>
      <c r="E1628" s="14" t="s">
        <v>4076</v>
      </c>
      <c r="F1628" s="14" t="s">
        <v>3852</v>
      </c>
      <c r="G1628" s="14" t="s">
        <v>695</v>
      </c>
      <c r="H1628" s="14"/>
      <c r="I1628" s="14" t="s">
        <v>4077</v>
      </c>
      <c r="J1628" s="14" t="s">
        <v>3860</v>
      </c>
      <c r="K1628" s="14"/>
      <c r="L1628" s="14" t="s">
        <v>3859</v>
      </c>
      <c r="M1628" s="14"/>
      <c r="N1628" s="15"/>
    </row>
    <row r="1629" spans="1:14" ht="37.5" customHeight="1" x14ac:dyDescent="0.15">
      <c r="A1629">
        <v>5</v>
      </c>
      <c r="B1629" s="10" t="s">
        <v>4780</v>
      </c>
      <c r="C1629" s="11" t="s">
        <v>559</v>
      </c>
      <c r="D1629" s="16" t="str">
        <f>MID(B1629,1,1)</f>
        <v>今</v>
      </c>
      <c r="E1629" s="17" t="str">
        <f>MID(B1629,2,1)</f>
        <v>日</v>
      </c>
      <c r="F1629" s="17" t="str">
        <f>MID(B1629,3,1)</f>
        <v>の</v>
      </c>
      <c r="G1629" s="17" t="str">
        <f>MID(B1629,4,1)</f>
        <v>勉</v>
      </c>
      <c r="H1629" s="17" t="str">
        <f>MID(B1629,5,1)</f>
        <v>強</v>
      </c>
      <c r="I1629" s="17" t="str">
        <f>MID(B1629,6,1)</f>
        <v>の</v>
      </c>
      <c r="J1629" s="17" t="str">
        <f>MID(B1629,7,1)</f>
        <v>復</v>
      </c>
      <c r="K1629" s="17" t="str">
        <f>MID(B1629,8,1)</f>
        <v>習</v>
      </c>
      <c r="L1629" s="17" t="str">
        <f>MID(B1629,9,1)</f>
        <v>を</v>
      </c>
      <c r="M1629" s="17" t="str">
        <f>MID(B1629,10,1)</f>
        <v>す</v>
      </c>
      <c r="N1629" s="18" t="str">
        <f>MID(B1629,11,1)</f>
        <v>る</v>
      </c>
    </row>
    <row r="1630" spans="1:14" ht="37.5" customHeight="1" x14ac:dyDescent="0.15">
      <c r="A1630">
        <v>5</v>
      </c>
      <c r="B1630" s="10"/>
      <c r="C1630" s="12" t="s">
        <v>3438</v>
      </c>
      <c r="D1630" s="13" t="s">
        <v>3820</v>
      </c>
      <c r="E1630" s="14" t="s">
        <v>721</v>
      </c>
      <c r="F1630" s="14"/>
      <c r="G1630" s="14" t="s">
        <v>208</v>
      </c>
      <c r="H1630" s="14" t="s">
        <v>583</v>
      </c>
      <c r="I1630" s="14"/>
      <c r="J1630" s="14" t="s">
        <v>3864</v>
      </c>
      <c r="K1630" s="14" t="s">
        <v>4078</v>
      </c>
      <c r="L1630" s="14"/>
      <c r="M1630" s="14"/>
      <c r="N1630" s="15"/>
    </row>
    <row r="1631" spans="1:14" ht="37.5" customHeight="1" x14ac:dyDescent="0.15">
      <c r="A1631">
        <v>5</v>
      </c>
      <c r="B1631" s="10" t="s">
        <v>4781</v>
      </c>
      <c r="C1631" s="11" t="s">
        <v>560</v>
      </c>
      <c r="D1631" s="16" t="str">
        <f>MID(B1631,1,1)</f>
        <v>一</v>
      </c>
      <c r="E1631" s="17" t="str">
        <f>MID(B1631,2,1)</f>
        <v>人</v>
      </c>
      <c r="F1631" s="17" t="str">
        <f>MID(B1631,3,1)</f>
        <v>で</v>
      </c>
      <c r="G1631" s="17" t="str">
        <f>MID(B1631,4,1)</f>
        <v>は</v>
      </c>
      <c r="H1631" s="17" t="str">
        <f>MID(B1631,5,1)</f>
        <v>な</v>
      </c>
      <c r="I1631" s="17" t="str">
        <f>MID(B1631,6,1)</f>
        <v>く</v>
      </c>
      <c r="J1631" s="17" t="str">
        <f>MID(B1631,7,1)</f>
        <v>、</v>
      </c>
      <c r="K1631" s="17" t="str">
        <f>MID(B1631,8,1)</f>
        <v>複</v>
      </c>
      <c r="L1631" s="17" t="str">
        <f>MID(B1631,9,1)</f>
        <v>数</v>
      </c>
      <c r="M1631" s="17" t="str">
        <f>MID(B1631,10,1)</f>
        <v>の</v>
      </c>
      <c r="N1631" s="18" t="str">
        <f>MID(B1631,11,1)</f>
        <v>人</v>
      </c>
    </row>
    <row r="1632" spans="1:14" ht="37.5" customHeight="1" x14ac:dyDescent="0.15">
      <c r="A1632">
        <v>5</v>
      </c>
      <c r="B1632" s="10"/>
      <c r="C1632" s="12" t="s">
        <v>3439</v>
      </c>
      <c r="D1632" s="13" t="s">
        <v>953</v>
      </c>
      <c r="E1632" s="14" t="s">
        <v>668</v>
      </c>
      <c r="F1632" s="14"/>
      <c r="G1632" s="14"/>
      <c r="H1632" s="14"/>
      <c r="I1632" s="14"/>
      <c r="J1632" s="14"/>
      <c r="K1632" s="14" t="s">
        <v>4084</v>
      </c>
      <c r="L1632" s="14" t="s">
        <v>697</v>
      </c>
      <c r="M1632" s="14"/>
      <c r="N1632" s="15" t="s">
        <v>3841</v>
      </c>
    </row>
    <row r="1633" spans="1:14" ht="37.5" customHeight="1" x14ac:dyDescent="0.15">
      <c r="A1633">
        <v>5</v>
      </c>
      <c r="B1633" s="10" t="s">
        <v>4782</v>
      </c>
      <c r="C1633" s="11" t="s">
        <v>561</v>
      </c>
      <c r="D1633" s="16" t="str">
        <f>MID(B1633,1,1)</f>
        <v>東</v>
      </c>
      <c r="E1633" s="17" t="str">
        <f>MID(B1633,2,1)</f>
        <v>大</v>
      </c>
      <c r="F1633" s="17" t="str">
        <f>MID(B1633,3,1)</f>
        <v>寺</v>
      </c>
      <c r="G1633" s="17" t="str">
        <f>MID(B1633,4,1)</f>
        <v>は</v>
      </c>
      <c r="H1633" s="17" t="str">
        <f>MID(B1633,5,1)</f>
        <v>大</v>
      </c>
      <c r="I1633" s="17" t="str">
        <f>MID(B1633,6,1)</f>
        <v>仏</v>
      </c>
      <c r="J1633" s="17" t="str">
        <f>MID(B1633,7,1)</f>
        <v>で</v>
      </c>
      <c r="K1633" s="17" t="str">
        <f>MID(B1633,8,1)</f>
        <v>有</v>
      </c>
      <c r="L1633" s="17" t="str">
        <f>MID(B1633,9,1)</f>
        <v>名</v>
      </c>
      <c r="M1633" s="17" t="str">
        <f>MID(B1633,10,1)</f>
        <v>で</v>
      </c>
      <c r="N1633" s="18" t="str">
        <f>MID(B1633,11,1)</f>
        <v>す</v>
      </c>
    </row>
    <row r="1634" spans="1:14" ht="37.5" customHeight="1" x14ac:dyDescent="0.15">
      <c r="A1634">
        <v>5</v>
      </c>
      <c r="B1634" s="10"/>
      <c r="C1634" s="12" t="s">
        <v>3440</v>
      </c>
      <c r="D1634" s="13" t="s">
        <v>243</v>
      </c>
      <c r="E1634" s="14" t="s">
        <v>695</v>
      </c>
      <c r="F1634" s="14" t="s">
        <v>4035</v>
      </c>
      <c r="G1634" s="14"/>
      <c r="H1634" s="14" t="s">
        <v>695</v>
      </c>
      <c r="I1634" s="14" t="s">
        <v>4093</v>
      </c>
      <c r="J1634" s="14"/>
      <c r="K1634" s="14" t="s">
        <v>4094</v>
      </c>
      <c r="L1634" s="14" t="s">
        <v>4095</v>
      </c>
      <c r="M1634" s="14"/>
      <c r="N1634" s="15"/>
    </row>
    <row r="1635" spans="1:14" ht="37.5" customHeight="1" x14ac:dyDescent="0.15">
      <c r="A1635">
        <v>5</v>
      </c>
      <c r="B1635" s="10" t="s">
        <v>3658</v>
      </c>
      <c r="C1635" s="11" t="s">
        <v>562</v>
      </c>
      <c r="D1635" s="16" t="str">
        <f>MID(B1635,1,1)</f>
        <v>毛</v>
      </c>
      <c r="E1635" s="17" t="str">
        <f>MID(B1635,2,1)</f>
        <v>糸</v>
      </c>
      <c r="F1635" s="17" t="str">
        <f>MID(B1635,3,1)</f>
        <v>で</v>
      </c>
      <c r="G1635" s="17" t="str">
        <f>MID(B1635,4,1)</f>
        <v>セ</v>
      </c>
      <c r="H1635" s="17" t="str">
        <f>MID(B1635,5,1)</f>
        <v>ー</v>
      </c>
      <c r="I1635" s="17" t="str">
        <f>MID(B1635,6,1)</f>
        <v>タ</v>
      </c>
      <c r="J1635" s="17" t="str">
        <f>MID(B1635,7,1)</f>
        <v>ー</v>
      </c>
      <c r="K1635" s="17" t="str">
        <f>MID(B1635,8,1)</f>
        <v>を</v>
      </c>
      <c r="L1635" s="17" t="str">
        <f>MID(B1635,9,1)</f>
        <v>編</v>
      </c>
      <c r="M1635" s="17" t="str">
        <f>MID(B1635,10,1)</f>
        <v>む</v>
      </c>
      <c r="N1635" s="18" t="str">
        <f>MID(B1635,11,1)</f>
        <v/>
      </c>
    </row>
    <row r="1636" spans="1:14" ht="37.5" customHeight="1" x14ac:dyDescent="0.15">
      <c r="A1636">
        <v>5</v>
      </c>
      <c r="B1636" s="10"/>
      <c r="C1636" s="12" t="s">
        <v>3441</v>
      </c>
      <c r="D1636" s="13" t="s">
        <v>115</v>
      </c>
      <c r="E1636" s="14" t="s">
        <v>230</v>
      </c>
      <c r="F1636" s="14"/>
      <c r="G1636" s="14"/>
      <c r="H1636" s="14"/>
      <c r="I1636" s="14"/>
      <c r="J1636" s="14"/>
      <c r="K1636" s="14"/>
      <c r="L1636" s="14" t="s">
        <v>3659</v>
      </c>
      <c r="M1636" s="14"/>
      <c r="N1636" s="15"/>
    </row>
    <row r="1637" spans="1:14" ht="37.5" customHeight="1" x14ac:dyDescent="0.15">
      <c r="A1637">
        <v>5</v>
      </c>
      <c r="B1637" s="10" t="s">
        <v>4783</v>
      </c>
      <c r="C1637" s="11" t="s">
        <v>563</v>
      </c>
      <c r="D1637" s="16" t="str">
        <f>MID(B1637,1,1)</f>
        <v>公</v>
      </c>
      <c r="E1637" s="17" t="str">
        <f>MID(B1637,2,1)</f>
        <v>園</v>
      </c>
      <c r="F1637" s="17" t="str">
        <f>MID(B1637,3,1)</f>
        <v>で</v>
      </c>
      <c r="G1637" s="17" t="str">
        <f>MID(B1637,4,1)</f>
        <v>お</v>
      </c>
      <c r="H1637" s="17" t="str">
        <f>MID(B1637,5,1)</f>
        <v>弁</v>
      </c>
      <c r="I1637" s="17" t="str">
        <f>MID(B1637,6,1)</f>
        <v>当</v>
      </c>
      <c r="J1637" s="17" t="str">
        <f>MID(B1637,7,1)</f>
        <v>を</v>
      </c>
      <c r="K1637" s="17" t="str">
        <f>MID(B1637,8,1)</f>
        <v>食</v>
      </c>
      <c r="L1637" s="17" t="str">
        <f>MID(B1637,9,1)</f>
        <v>べ</v>
      </c>
      <c r="M1637" s="17" t="str">
        <f>MID(B1637,10,1)</f>
        <v>る</v>
      </c>
      <c r="N1637" s="18" t="str">
        <f>MID(B1637,11,1)</f>
        <v/>
      </c>
    </row>
    <row r="1638" spans="1:14" ht="37.5" customHeight="1" x14ac:dyDescent="0.15">
      <c r="A1638">
        <v>5</v>
      </c>
      <c r="B1638" s="10"/>
      <c r="C1638" s="12" t="s">
        <v>3442</v>
      </c>
      <c r="D1638" s="13" t="s">
        <v>172</v>
      </c>
      <c r="E1638" s="14" t="s">
        <v>111</v>
      </c>
      <c r="F1638" s="14"/>
      <c r="G1638" s="14"/>
      <c r="H1638" s="14" t="s">
        <v>4106</v>
      </c>
      <c r="I1638" s="14" t="s">
        <v>3827</v>
      </c>
      <c r="J1638" s="14"/>
      <c r="K1638" s="14" t="s">
        <v>4107</v>
      </c>
      <c r="L1638" s="14"/>
      <c r="M1638" s="14"/>
      <c r="N1638" s="15"/>
    </row>
    <row r="1639" spans="1:14" ht="37.5" customHeight="1" x14ac:dyDescent="0.15">
      <c r="A1639">
        <v>5</v>
      </c>
      <c r="B1639" s="10" t="s">
        <v>4784</v>
      </c>
      <c r="C1639" s="11" t="s">
        <v>564</v>
      </c>
      <c r="D1639" s="16" t="str">
        <f>MID(B1639,1,1)</f>
        <v>温</v>
      </c>
      <c r="E1639" s="17" t="str">
        <f>MID(B1639,2,1)</f>
        <v>度</v>
      </c>
      <c r="F1639" s="17" t="str">
        <f>MID(B1639,3,1)</f>
        <v>を</v>
      </c>
      <c r="G1639" s="17" t="str">
        <f>MID(B1639,4,1)</f>
        <v>一</v>
      </c>
      <c r="H1639" s="17" t="str">
        <f>MID(B1639,5,1)</f>
        <v>定</v>
      </c>
      <c r="I1639" s="17" t="str">
        <f>MID(B1639,6,1)</f>
        <v>に</v>
      </c>
      <c r="J1639" s="17" t="str">
        <f>MID(B1639,7,1)</f>
        <v>保</v>
      </c>
      <c r="K1639" s="17" t="str">
        <f>MID(B1639,8,1)</f>
        <v>つ</v>
      </c>
      <c r="L1639" s="17" t="str">
        <f>MID(B1639,9,1)</f>
        <v/>
      </c>
      <c r="M1639" s="17" t="str">
        <f>MID(B1639,10,1)</f>
        <v/>
      </c>
      <c r="N1639" s="18" t="str">
        <f>MID(B1639,11,1)</f>
        <v/>
      </c>
    </row>
    <row r="1640" spans="1:14" ht="37.5" customHeight="1" x14ac:dyDescent="0.15">
      <c r="A1640">
        <v>5</v>
      </c>
      <c r="B1640" s="10"/>
      <c r="C1640" s="12" t="s">
        <v>3443</v>
      </c>
      <c r="D1640" s="13" t="s">
        <v>806</v>
      </c>
      <c r="E1640" s="14" t="s">
        <v>205</v>
      </c>
      <c r="F1640" s="14"/>
      <c r="G1640" s="14" t="s">
        <v>1071</v>
      </c>
      <c r="H1640" s="14" t="s">
        <v>907</v>
      </c>
      <c r="I1640" s="14"/>
      <c r="J1640" s="14" t="s">
        <v>4114</v>
      </c>
      <c r="K1640" s="14"/>
      <c r="L1640" s="14"/>
      <c r="M1640" s="14"/>
      <c r="N1640" s="15"/>
    </row>
    <row r="1641" spans="1:14" ht="37.5" customHeight="1" x14ac:dyDescent="0.15">
      <c r="A1641">
        <v>5</v>
      </c>
      <c r="B1641" s="10" t="s">
        <v>4785</v>
      </c>
      <c r="C1641" s="11" t="s">
        <v>565</v>
      </c>
      <c r="D1641" s="16" t="str">
        <f>MID(B1641,1,1)</f>
        <v>死</v>
      </c>
      <c r="E1641" s="17" t="str">
        <f>MID(B1641,2,1)</f>
        <v>ん</v>
      </c>
      <c r="F1641" s="17" t="str">
        <f>MID(B1641,3,1)</f>
        <v>だ</v>
      </c>
      <c r="G1641" s="17" t="str">
        <f>MID(B1641,4,1)</f>
        <v>犬</v>
      </c>
      <c r="H1641" s="17" t="str">
        <f>MID(B1641,5,1)</f>
        <v>の</v>
      </c>
      <c r="I1641" s="17" t="str">
        <f>MID(B1641,6,1)</f>
        <v>お</v>
      </c>
      <c r="J1641" s="17" t="str">
        <f>MID(B1641,7,1)</f>
        <v>墓</v>
      </c>
      <c r="K1641" s="17" t="str">
        <f>MID(B1641,8,1)</f>
        <v>を</v>
      </c>
      <c r="L1641" s="17" t="str">
        <f>MID(B1641,9,1)</f>
        <v>つ</v>
      </c>
      <c r="M1641" s="17" t="str">
        <f>MID(B1641,10,1)</f>
        <v>く</v>
      </c>
      <c r="N1641" s="18" t="str">
        <f>MID(B1641,11,1)</f>
        <v>る</v>
      </c>
    </row>
    <row r="1642" spans="1:14" ht="37.5" customHeight="1" x14ac:dyDescent="0.15">
      <c r="A1642">
        <v>5</v>
      </c>
      <c r="B1642" s="10"/>
      <c r="C1642" s="12" t="s">
        <v>3444</v>
      </c>
      <c r="D1642" s="13" t="s">
        <v>603</v>
      </c>
      <c r="E1642" s="14"/>
      <c r="F1642" s="14"/>
      <c r="G1642" s="14" t="s">
        <v>4119</v>
      </c>
      <c r="H1642" s="14"/>
      <c r="I1642" s="14"/>
      <c r="J1642" s="14" t="s">
        <v>4120</v>
      </c>
      <c r="K1642" s="14"/>
      <c r="L1642" s="14"/>
      <c r="M1642" s="14"/>
      <c r="N1642" s="15"/>
    </row>
    <row r="1643" spans="1:14" ht="37.5" customHeight="1" x14ac:dyDescent="0.15">
      <c r="A1643">
        <v>5</v>
      </c>
      <c r="B1643" s="10" t="s">
        <v>4786</v>
      </c>
      <c r="C1643" s="11" t="s">
        <v>566</v>
      </c>
      <c r="D1643" s="16" t="str">
        <f>MID(B1643,1,1)</f>
        <v>新</v>
      </c>
      <c r="E1643" s="17" t="str">
        <f>MID(B1643,2,1)</f>
        <v>聞</v>
      </c>
      <c r="F1643" s="17" t="str">
        <f>MID(B1643,3,1)</f>
        <v>が</v>
      </c>
      <c r="G1643" s="17" t="str">
        <f>MID(B1643,4,1)</f>
        <v>く</v>
      </c>
      <c r="H1643" s="17" t="str">
        <f>MID(B1643,5,1)</f>
        <v>わ</v>
      </c>
      <c r="I1643" s="17" t="str">
        <f>MID(B1643,6,1)</f>
        <v>し</v>
      </c>
      <c r="J1643" s="17" t="str">
        <f>MID(B1643,7,1)</f>
        <v>く</v>
      </c>
      <c r="K1643" s="17" t="str">
        <f>MID(B1643,8,1)</f>
        <v>報</v>
      </c>
      <c r="L1643" s="17" t="str">
        <f>MID(B1643,9,1)</f>
        <v>道</v>
      </c>
      <c r="M1643" s="17" t="str">
        <f>MID(B1643,10,1)</f>
        <v>す</v>
      </c>
      <c r="N1643" s="18" t="str">
        <f>MID(B1643,11,1)</f>
        <v>る</v>
      </c>
    </row>
    <row r="1644" spans="1:14" ht="37.5" customHeight="1" x14ac:dyDescent="0.15">
      <c r="A1644">
        <v>5</v>
      </c>
      <c r="B1644" s="10"/>
      <c r="C1644" s="12" t="s">
        <v>3445</v>
      </c>
      <c r="D1644" s="13" t="s">
        <v>900</v>
      </c>
      <c r="E1644" s="14" t="s">
        <v>312</v>
      </c>
      <c r="F1644" s="14"/>
      <c r="G1644" s="14"/>
      <c r="H1644" s="14"/>
      <c r="I1644" s="14"/>
      <c r="J1644" s="14"/>
      <c r="K1644" s="14" t="s">
        <v>4124</v>
      </c>
      <c r="L1644" s="14" t="s">
        <v>926</v>
      </c>
      <c r="M1644" s="14"/>
      <c r="N1644" s="15"/>
    </row>
    <row r="1645" spans="1:14" ht="37.5" customHeight="1" x14ac:dyDescent="0.15">
      <c r="A1645">
        <v>5</v>
      </c>
      <c r="B1645" s="10" t="s">
        <v>4787</v>
      </c>
      <c r="C1645" s="11" t="s">
        <v>567</v>
      </c>
      <c r="D1645" s="16" t="str">
        <f>MID(B1645,1,1)</f>
        <v>今</v>
      </c>
      <c r="E1645" s="17" t="str">
        <f>MID(B1645,2,1)</f>
        <v>年</v>
      </c>
      <c r="F1645" s="17" t="str">
        <f>MID(B1645,3,1)</f>
        <v>は</v>
      </c>
      <c r="G1645" s="17" t="str">
        <f>MID(B1645,4,1)</f>
        <v>、</v>
      </c>
      <c r="H1645" s="17" t="str">
        <f>MID(B1645,5,1)</f>
        <v>お</v>
      </c>
      <c r="I1645" s="17" t="str">
        <f>MID(B1645,6,1)</f>
        <v>米</v>
      </c>
      <c r="J1645" s="17" t="str">
        <f>MID(B1645,7,1)</f>
        <v>が</v>
      </c>
      <c r="K1645" s="17" t="str">
        <f>MID(B1645,8,1)</f>
        <v>豊</v>
      </c>
      <c r="L1645" s="17" t="str">
        <f>MID(B1645,9,1)</f>
        <v>作</v>
      </c>
      <c r="M1645" s="17" t="str">
        <f>MID(B1645,10,1)</f>
        <v>だ</v>
      </c>
      <c r="N1645" s="18" t="str">
        <f>MID(B1645,11,1)</f>
        <v/>
      </c>
    </row>
    <row r="1646" spans="1:14" ht="37.5" customHeight="1" x14ac:dyDescent="0.15">
      <c r="A1646">
        <v>5</v>
      </c>
      <c r="B1646" s="10"/>
      <c r="C1646" s="12" t="s">
        <v>3446</v>
      </c>
      <c r="D1646" s="13" t="s">
        <v>4036</v>
      </c>
      <c r="E1646" s="14" t="s">
        <v>4132</v>
      </c>
      <c r="F1646" s="14"/>
      <c r="G1646" s="14"/>
      <c r="H1646" s="14"/>
      <c r="I1646" s="14" t="s">
        <v>928</v>
      </c>
      <c r="J1646" s="14"/>
      <c r="K1646" s="14" t="s">
        <v>878</v>
      </c>
      <c r="L1646" s="14" t="s">
        <v>311</v>
      </c>
      <c r="M1646" s="14"/>
      <c r="N1646" s="15"/>
    </row>
    <row r="1647" spans="1:14" ht="37.5" customHeight="1" x14ac:dyDescent="0.15">
      <c r="A1647">
        <v>5</v>
      </c>
      <c r="B1647" s="10" t="s">
        <v>4788</v>
      </c>
      <c r="C1647" s="11" t="s">
        <v>568</v>
      </c>
      <c r="D1647" s="16" t="str">
        <f>MID(B1647,1,1)</f>
        <v>火</v>
      </c>
      <c r="E1647" s="17" t="str">
        <f>MID(B1647,2,1)</f>
        <v>事</v>
      </c>
      <c r="F1647" s="17" t="str">
        <f>MID(B1647,3,1)</f>
        <v>を</v>
      </c>
      <c r="G1647" s="17" t="str">
        <f>MID(B1647,4,1)</f>
        <v>未</v>
      </c>
      <c r="H1647" s="17" t="str">
        <f>MID(B1647,5,1)</f>
        <v>然</v>
      </c>
      <c r="I1647" s="17" t="str">
        <f>MID(B1647,6,1)</f>
        <v>に</v>
      </c>
      <c r="J1647" s="17" t="str">
        <f>MID(B1647,7,1)</f>
        <v>防</v>
      </c>
      <c r="K1647" s="17" t="str">
        <f>MID(B1647,8,1)</f>
        <v>止</v>
      </c>
      <c r="L1647" s="17" t="str">
        <f>MID(B1647,9,1)</f>
        <v>す</v>
      </c>
      <c r="M1647" s="17" t="str">
        <f>MID(B1647,10,1)</f>
        <v>る</v>
      </c>
      <c r="N1647" s="18" t="str">
        <f>MID(B1647,11,1)</f>
        <v/>
      </c>
    </row>
    <row r="1648" spans="1:14" ht="37.5" customHeight="1" x14ac:dyDescent="0.15">
      <c r="A1648">
        <v>5</v>
      </c>
      <c r="B1648" s="10"/>
      <c r="C1648" s="12" t="s">
        <v>3447</v>
      </c>
      <c r="D1648" s="13" t="s">
        <v>168</v>
      </c>
      <c r="E1648" s="14" t="s">
        <v>1051</v>
      </c>
      <c r="F1648" s="14"/>
      <c r="G1648" s="14" t="s">
        <v>676</v>
      </c>
      <c r="H1648" s="14" t="s">
        <v>4046</v>
      </c>
      <c r="I1648" s="14"/>
      <c r="J1648" s="14" t="s">
        <v>4135</v>
      </c>
      <c r="K1648" s="14" t="s">
        <v>4037</v>
      </c>
      <c r="L1648" s="14"/>
      <c r="M1648" s="14"/>
      <c r="N1648" s="15"/>
    </row>
    <row r="1649" spans="1:14" ht="37.5" customHeight="1" x14ac:dyDescent="0.15">
      <c r="A1649">
        <v>5</v>
      </c>
      <c r="B1649" s="10" t="s">
        <v>4139</v>
      </c>
      <c r="C1649" s="11" t="s">
        <v>569</v>
      </c>
      <c r="D1649" s="16" t="str">
        <f>MID(B1649,1,1)</f>
        <v>外</v>
      </c>
      <c r="E1649" s="17" t="str">
        <f>MID(B1649,2,1)</f>
        <v>国</v>
      </c>
      <c r="F1649" s="17" t="str">
        <f>MID(B1649,3,1)</f>
        <v>と</v>
      </c>
      <c r="G1649" s="17" t="str">
        <f>MID(B1649,4,1)</f>
        <v>貿</v>
      </c>
      <c r="H1649" s="17" t="str">
        <f>MID(B1649,5,1)</f>
        <v>え</v>
      </c>
      <c r="I1649" s="17" t="str">
        <f>MID(B1649,6,1)</f>
        <v>き</v>
      </c>
      <c r="J1649" s="17" t="str">
        <f>MID(B1649,7,1)</f>
        <v>を</v>
      </c>
      <c r="K1649" s="17" t="str">
        <f>MID(B1649,8,1)</f>
        <v>す</v>
      </c>
      <c r="L1649" s="17" t="str">
        <f>MID(B1649,9,1)</f>
        <v>る</v>
      </c>
      <c r="M1649" s="17" t="str">
        <f>MID(B1649,10,1)</f>
        <v/>
      </c>
      <c r="N1649" s="18" t="str">
        <f>MID(B1649,11,1)</f>
        <v/>
      </c>
    </row>
    <row r="1650" spans="1:14" ht="37.5" customHeight="1" x14ac:dyDescent="0.15">
      <c r="A1650">
        <v>5</v>
      </c>
      <c r="B1650" s="10"/>
      <c r="C1650" s="12" t="s">
        <v>3448</v>
      </c>
      <c r="D1650" s="13" t="s">
        <v>3831</v>
      </c>
      <c r="E1650" s="14" t="s">
        <v>3828</v>
      </c>
      <c r="F1650" s="14"/>
      <c r="G1650" s="14" t="s">
        <v>4135</v>
      </c>
      <c r="H1650" s="14"/>
      <c r="I1650" s="14"/>
      <c r="J1650" s="14"/>
      <c r="K1650" s="14"/>
      <c r="L1650" s="14"/>
      <c r="M1650" s="14"/>
      <c r="N1650" s="15"/>
    </row>
    <row r="1651" spans="1:14" ht="37.5" customHeight="1" x14ac:dyDescent="0.15">
      <c r="A1651">
        <v>5</v>
      </c>
      <c r="B1651" s="10" t="s">
        <v>4789</v>
      </c>
      <c r="C1651" s="11" t="s">
        <v>570</v>
      </c>
      <c r="D1651" s="16" t="str">
        <f>MID(B1651,1,1)</f>
        <v>暴</v>
      </c>
      <c r="E1651" s="17" t="str">
        <f>MID(B1651,2,1)</f>
        <v>飲</v>
      </c>
      <c r="F1651" s="17" t="str">
        <f>MID(B1651,3,1)</f>
        <v>暴</v>
      </c>
      <c r="G1651" s="17" t="str">
        <f>MID(B1651,4,1)</f>
        <v>食</v>
      </c>
      <c r="H1651" s="17" t="str">
        <f>MID(B1651,5,1)</f>
        <v>は</v>
      </c>
      <c r="I1651" s="17" t="str">
        <f>MID(B1651,6,1)</f>
        <v>体</v>
      </c>
      <c r="J1651" s="17" t="str">
        <f>MID(B1651,7,1)</f>
        <v>に</v>
      </c>
      <c r="K1651" s="17" t="str">
        <f>MID(B1651,8,1)</f>
        <v>悪</v>
      </c>
      <c r="L1651" s="17" t="str">
        <f>MID(B1651,9,1)</f>
        <v>い</v>
      </c>
      <c r="M1651" s="17" t="str">
        <f>MID(B1651,10,1)</f>
        <v/>
      </c>
      <c r="N1651" s="18" t="str">
        <f>MID(B1651,11,1)</f>
        <v/>
      </c>
    </row>
    <row r="1652" spans="1:14" ht="37.5" customHeight="1" x14ac:dyDescent="0.15">
      <c r="A1652">
        <v>5</v>
      </c>
      <c r="B1652" s="10"/>
      <c r="C1652" s="12" t="s">
        <v>3449</v>
      </c>
      <c r="D1652" s="13" t="s">
        <v>934</v>
      </c>
      <c r="E1652" s="14" t="s">
        <v>3993</v>
      </c>
      <c r="F1652" s="14" t="s">
        <v>4148</v>
      </c>
      <c r="G1652" s="14" t="s">
        <v>4029</v>
      </c>
      <c r="H1652" s="14"/>
      <c r="I1652" s="14" t="s">
        <v>4149</v>
      </c>
      <c r="J1652" s="14"/>
      <c r="K1652" s="14" t="s">
        <v>4150</v>
      </c>
      <c r="L1652" s="14"/>
      <c r="M1652" s="14"/>
      <c r="N1652" s="15"/>
    </row>
    <row r="1653" spans="1:14" ht="37.5" customHeight="1" x14ac:dyDescent="0.15">
      <c r="A1653">
        <v>5</v>
      </c>
      <c r="B1653" s="10" t="s">
        <v>4790</v>
      </c>
      <c r="C1653" s="11" t="s">
        <v>571</v>
      </c>
      <c r="D1653" s="16" t="str">
        <f>MID(B1653,1,1)</f>
        <v>書</v>
      </c>
      <c r="E1653" s="17" t="str">
        <f>MID(B1653,2,1)</f>
        <v>類</v>
      </c>
      <c r="F1653" s="17" t="str">
        <f>MID(B1653,3,1)</f>
        <v>整</v>
      </c>
      <c r="G1653" s="17" t="str">
        <f>MID(B1653,4,1)</f>
        <v>理</v>
      </c>
      <c r="H1653" s="17" t="str">
        <f>MID(B1653,5,1)</f>
        <v>な</v>
      </c>
      <c r="I1653" s="17" t="str">
        <f>MID(B1653,6,1)</f>
        <v>ど</v>
      </c>
      <c r="J1653" s="17" t="str">
        <f>MID(B1653,7,1)</f>
        <v>の</v>
      </c>
      <c r="K1653" s="17" t="str">
        <f>MID(B1653,8,1)</f>
        <v>事</v>
      </c>
      <c r="L1653" s="17" t="str">
        <f>MID(B1653,9,1)</f>
        <v>務</v>
      </c>
      <c r="M1653" s="17" t="str">
        <f>MID(B1653,10,1)</f>
        <v>仕</v>
      </c>
      <c r="N1653" s="18" t="str">
        <f>MID(B1653,11,1)</f>
        <v>事</v>
      </c>
    </row>
    <row r="1654" spans="1:14" ht="37.5" customHeight="1" x14ac:dyDescent="0.15">
      <c r="A1654">
        <v>5</v>
      </c>
      <c r="B1654" s="10"/>
      <c r="C1654" s="12" t="s">
        <v>3450</v>
      </c>
      <c r="D1654" s="13" t="s">
        <v>3865</v>
      </c>
      <c r="E1654" s="14" t="s">
        <v>4153</v>
      </c>
      <c r="F1654" s="14" t="s">
        <v>4017</v>
      </c>
      <c r="G1654" s="14" t="s">
        <v>4058</v>
      </c>
      <c r="H1654" s="14"/>
      <c r="I1654" s="14"/>
      <c r="J1654" s="14"/>
      <c r="K1654" s="14" t="s">
        <v>3852</v>
      </c>
      <c r="L1654" s="14" t="s">
        <v>859</v>
      </c>
      <c r="M1654" s="14" t="s">
        <v>603</v>
      </c>
      <c r="N1654" s="15" t="s">
        <v>3872</v>
      </c>
    </row>
    <row r="1655" spans="1:14" ht="37.5" customHeight="1" x14ac:dyDescent="0.15">
      <c r="A1655">
        <v>5</v>
      </c>
      <c r="B1655" s="10" t="s">
        <v>4791</v>
      </c>
      <c r="C1655" s="11" t="s">
        <v>572</v>
      </c>
      <c r="D1655" s="16" t="str">
        <f>MID(B1655,1,1)</f>
        <v>昼</v>
      </c>
      <c r="E1655" s="17" t="str">
        <f>MID(B1655,2,1)</f>
        <v>ね</v>
      </c>
      <c r="F1655" s="17" t="str">
        <f>MID(B1655,3,1)</f>
        <v>で</v>
      </c>
      <c r="G1655" s="17" t="str">
        <f>MID(B1655,4,1)</f>
        <v>こ</v>
      </c>
      <c r="H1655" s="17" t="str">
        <f>MID(B1655,5,1)</f>
        <v>わ</v>
      </c>
      <c r="I1655" s="17" t="str">
        <f>MID(B1655,6,1)</f>
        <v>い</v>
      </c>
      <c r="J1655" s="17" t="str">
        <f>MID(B1655,7,1)</f>
        <v>夢</v>
      </c>
      <c r="K1655" s="17" t="str">
        <f>MID(B1655,8,1)</f>
        <v>を</v>
      </c>
      <c r="L1655" s="17" t="str">
        <f>MID(B1655,9,1)</f>
        <v>見</v>
      </c>
      <c r="M1655" s="17" t="str">
        <f>MID(B1655,10,1)</f>
        <v>た</v>
      </c>
      <c r="N1655" s="18" t="str">
        <f>MID(B1655,11,1)</f>
        <v/>
      </c>
    </row>
    <row r="1656" spans="1:14" ht="37.5" customHeight="1" x14ac:dyDescent="0.15">
      <c r="A1656">
        <v>5</v>
      </c>
      <c r="B1656" s="10"/>
      <c r="C1656" s="12" t="s">
        <v>3451</v>
      </c>
      <c r="D1656" s="13" t="s">
        <v>227</v>
      </c>
      <c r="E1656" s="14"/>
      <c r="F1656" s="14"/>
      <c r="G1656" s="14"/>
      <c r="H1656" s="14"/>
      <c r="I1656" s="14"/>
      <c r="J1656" s="14" t="s">
        <v>4158</v>
      </c>
      <c r="K1656" s="14"/>
      <c r="L1656" s="14" t="s">
        <v>676</v>
      </c>
      <c r="M1656" s="14"/>
      <c r="N1656" s="15"/>
    </row>
    <row r="1657" spans="1:14" ht="37.5" customHeight="1" x14ac:dyDescent="0.15">
      <c r="A1657">
        <v>5</v>
      </c>
      <c r="B1657" s="10" t="s">
        <v>4792</v>
      </c>
      <c r="C1657" s="11" t="s">
        <v>573</v>
      </c>
      <c r="D1657" s="16" t="str">
        <f>MID(B1657,1,1)</f>
        <v>森</v>
      </c>
      <c r="E1657" s="17" t="str">
        <f>MID(B1657,2,1)</f>
        <v>の</v>
      </c>
      <c r="F1657" s="17" t="str">
        <f>MID(B1657,3,1)</f>
        <v>中</v>
      </c>
      <c r="G1657" s="17" t="str">
        <f>MID(B1657,4,1)</f>
        <v>で</v>
      </c>
      <c r="H1657" s="17" t="str">
        <f>MID(B1657,5,1)</f>
        <v>道</v>
      </c>
      <c r="I1657" s="17" t="str">
        <f>MID(B1657,6,1)</f>
        <v>に</v>
      </c>
      <c r="J1657" s="17" t="str">
        <f>MID(B1657,7,1)</f>
        <v>迷</v>
      </c>
      <c r="K1657" s="17" t="str">
        <f>MID(B1657,8,1)</f>
        <v>う</v>
      </c>
      <c r="L1657" s="17" t="str">
        <f>MID(B1657,9,1)</f>
        <v/>
      </c>
      <c r="M1657" s="17" t="str">
        <f>MID(B1657,10,1)</f>
        <v/>
      </c>
      <c r="N1657" s="18" t="str">
        <f>MID(B1657,11,1)</f>
        <v/>
      </c>
    </row>
    <row r="1658" spans="1:14" ht="37.5" customHeight="1" x14ac:dyDescent="0.15">
      <c r="A1658">
        <v>5</v>
      </c>
      <c r="B1658" s="10"/>
      <c r="C1658" s="12" t="s">
        <v>3452</v>
      </c>
      <c r="D1658" s="13" t="s">
        <v>219</v>
      </c>
      <c r="E1658" s="14"/>
      <c r="F1658" s="14" t="s">
        <v>4160</v>
      </c>
      <c r="G1658" s="14"/>
      <c r="H1658" s="14" t="s">
        <v>3847</v>
      </c>
      <c r="I1658" s="14"/>
      <c r="J1658" s="14" t="s">
        <v>4163</v>
      </c>
      <c r="K1658" s="14"/>
      <c r="L1658" s="14"/>
      <c r="M1658" s="14"/>
      <c r="N1658" s="15"/>
    </row>
    <row r="1659" spans="1:14" ht="37.5" customHeight="1" x14ac:dyDescent="0.15">
      <c r="A1659">
        <v>5</v>
      </c>
      <c r="B1659" s="10" t="s">
        <v>4793</v>
      </c>
      <c r="C1659" s="11" t="s">
        <v>574</v>
      </c>
      <c r="D1659" s="16" t="str">
        <f>MID(B1659,1,1)</f>
        <v>た</v>
      </c>
      <c r="E1659" s="17" t="str">
        <f>MID(B1659,2,1)</f>
        <v>ん</v>
      </c>
      <c r="F1659" s="17" t="str">
        <f>MID(B1659,3,1)</f>
        <v>ぽ</v>
      </c>
      <c r="G1659" s="17" t="str">
        <f>MID(B1659,4,1)</f>
        <v>ぽ</v>
      </c>
      <c r="H1659" s="17" t="str">
        <f>MID(B1659,5,1)</f>
        <v>の</v>
      </c>
      <c r="I1659" s="17" t="str">
        <f>MID(B1659,6,1)</f>
        <v>綿</v>
      </c>
      <c r="J1659" s="17" t="str">
        <f>MID(B1659,7,1)</f>
        <v>毛</v>
      </c>
      <c r="K1659" s="17" t="str">
        <f>MID(B1659,8,1)</f>
        <v>が</v>
      </c>
      <c r="L1659" s="17" t="str">
        <f>MID(B1659,9,1)</f>
        <v>飛</v>
      </c>
      <c r="M1659" s="17" t="str">
        <f>MID(B1659,10,1)</f>
        <v>ぶ</v>
      </c>
      <c r="N1659" s="18" t="str">
        <f>MID(B1659,11,1)</f>
        <v/>
      </c>
    </row>
    <row r="1660" spans="1:14" ht="37.5" customHeight="1" x14ac:dyDescent="0.15">
      <c r="A1660">
        <v>5</v>
      </c>
      <c r="B1660" s="10"/>
      <c r="C1660" s="12" t="s">
        <v>3453</v>
      </c>
      <c r="D1660" s="13"/>
      <c r="E1660" s="14"/>
      <c r="F1660" s="14"/>
      <c r="G1660" s="14"/>
      <c r="H1660" s="14"/>
      <c r="I1660" s="14" t="s">
        <v>4166</v>
      </c>
      <c r="J1660" s="14" t="s">
        <v>4167</v>
      </c>
      <c r="K1660" s="14"/>
      <c r="L1660" s="14" t="s">
        <v>3830</v>
      </c>
      <c r="M1660" s="14"/>
      <c r="N1660" s="15"/>
    </row>
    <row r="1661" spans="1:14" ht="37.5" customHeight="1" x14ac:dyDescent="0.15">
      <c r="A1661">
        <v>5</v>
      </c>
      <c r="B1661" s="10" t="s">
        <v>4794</v>
      </c>
      <c r="C1661" s="11" t="s">
        <v>575</v>
      </c>
      <c r="D1661" s="16" t="str">
        <f>MID(B1661,1,1)</f>
        <v>船</v>
      </c>
      <c r="E1661" s="17" t="str">
        <f>MID(B1661,2,1)</f>
        <v>で</v>
      </c>
      <c r="F1661" s="17" t="str">
        <f>MID(B1661,3,1)</f>
        <v>荷</v>
      </c>
      <c r="G1661" s="17" t="str">
        <f>MID(B1661,4,1)</f>
        <v>物</v>
      </c>
      <c r="H1661" s="17" t="str">
        <f>MID(B1661,5,1)</f>
        <v>を</v>
      </c>
      <c r="I1661" s="17" t="str">
        <f>MID(B1661,6,1)</f>
        <v>外</v>
      </c>
      <c r="J1661" s="17" t="str">
        <f>MID(B1661,7,1)</f>
        <v>国</v>
      </c>
      <c r="K1661" s="17" t="str">
        <f>MID(B1661,8,1)</f>
        <v>に</v>
      </c>
      <c r="L1661" s="17" t="str">
        <f>MID(B1661,9,1)</f>
        <v>輸</v>
      </c>
      <c r="M1661" s="17" t="str">
        <f>MID(B1661,10,1)</f>
        <v>送</v>
      </c>
      <c r="N1661" s="18" t="str">
        <f>MID(B1661,11,1)</f>
        <v/>
      </c>
    </row>
    <row r="1662" spans="1:14" ht="37.5" customHeight="1" x14ac:dyDescent="0.15">
      <c r="A1662">
        <v>5</v>
      </c>
      <c r="B1662" s="10"/>
      <c r="C1662" s="12" t="s">
        <v>3454</v>
      </c>
      <c r="D1662" s="13" t="s">
        <v>4172</v>
      </c>
      <c r="E1662" s="14"/>
      <c r="F1662" s="14" t="s">
        <v>170</v>
      </c>
      <c r="G1662" s="14" t="s">
        <v>4031</v>
      </c>
      <c r="H1662" s="14"/>
      <c r="I1662" s="14" t="s">
        <v>3831</v>
      </c>
      <c r="J1662" s="14" t="s">
        <v>546</v>
      </c>
      <c r="K1662" s="14"/>
      <c r="L1662" s="14" t="s">
        <v>922</v>
      </c>
      <c r="M1662" s="14" t="s">
        <v>4145</v>
      </c>
      <c r="N1662" s="15"/>
    </row>
    <row r="1663" spans="1:14" ht="37.5" customHeight="1" x14ac:dyDescent="0.15">
      <c r="A1663">
        <v>5</v>
      </c>
      <c r="B1663" s="10" t="s">
        <v>4177</v>
      </c>
      <c r="C1663" s="11" t="s">
        <v>576</v>
      </c>
      <c r="D1663" s="16" t="str">
        <f>MID(B1663,1,1)</f>
        <v>５</v>
      </c>
      <c r="E1663" s="17" t="str">
        <f>MID(B1663,2,1)</f>
        <v>÷</v>
      </c>
      <c r="F1663" s="17" t="str">
        <f>MID(B1663,3,1)</f>
        <v>３</v>
      </c>
      <c r="G1663" s="17" t="str">
        <f>MID(B1663,4,1)</f>
        <v>＝</v>
      </c>
      <c r="H1663" s="17" t="str">
        <f>MID(B1663,5,1)</f>
        <v>１</v>
      </c>
      <c r="I1663" s="17" t="str">
        <f>MID(B1663,6,1)</f>
        <v>余</v>
      </c>
      <c r="J1663" s="17" t="str">
        <f>MID(B1663,7,1)</f>
        <v>り</v>
      </c>
      <c r="K1663" s="17" t="str">
        <f>MID(B1663,8,1)</f>
        <v>２</v>
      </c>
      <c r="L1663" s="17" t="str">
        <f>MID(B1663,9,1)</f>
        <v/>
      </c>
      <c r="M1663" s="17" t="str">
        <f>MID(B1663,10,1)</f>
        <v/>
      </c>
      <c r="N1663" s="18" t="str">
        <f>MID(B1663,11,1)</f>
        <v/>
      </c>
    </row>
    <row r="1664" spans="1:14" ht="37.5" customHeight="1" x14ac:dyDescent="0.15">
      <c r="A1664">
        <v>5</v>
      </c>
      <c r="B1664" s="10"/>
      <c r="C1664" s="12" t="s">
        <v>3455</v>
      </c>
      <c r="D1664" s="13"/>
      <c r="E1664" s="14"/>
      <c r="F1664" s="14"/>
      <c r="G1664" s="14"/>
      <c r="H1664" s="14"/>
      <c r="I1664" s="14" t="s">
        <v>4176</v>
      </c>
      <c r="J1664" s="14"/>
      <c r="K1664" s="14"/>
      <c r="L1664" s="14"/>
      <c r="M1664" s="14"/>
      <c r="N1664" s="15"/>
    </row>
    <row r="1665" spans="1:14" ht="37.5" customHeight="1" x14ac:dyDescent="0.15">
      <c r="A1665">
        <v>6</v>
      </c>
      <c r="B1665" s="10" t="s">
        <v>4795</v>
      </c>
      <c r="C1665" s="11" t="s">
        <v>577</v>
      </c>
      <c r="D1665" s="16" t="str">
        <f>MID(B1665,1,1)</f>
        <v>銀</v>
      </c>
      <c r="E1665" s="17" t="str">
        <f>MID(B1665,2,1)</f>
        <v>行</v>
      </c>
      <c r="F1665" s="17" t="str">
        <f>MID(B1665,3,1)</f>
        <v>に</v>
      </c>
      <c r="G1665" s="17" t="str">
        <f>MID(B1665,4,1)</f>
        <v>お</v>
      </c>
      <c r="H1665" s="17" t="str">
        <f>MID(B1665,5,1)</f>
        <v>金</v>
      </c>
      <c r="I1665" s="17" t="str">
        <f>MID(B1665,6,1)</f>
        <v>を</v>
      </c>
      <c r="J1665" s="17" t="str">
        <f>MID(B1665,7,1)</f>
        <v>預</v>
      </c>
      <c r="K1665" s="17" t="str">
        <f>MID(B1665,8,1)</f>
        <v>け</v>
      </c>
      <c r="L1665" s="17" t="str">
        <f>MID(B1665,9,1)</f>
        <v>る</v>
      </c>
      <c r="M1665" s="17" t="str">
        <f>MID(B1665,10,1)</f>
        <v/>
      </c>
      <c r="N1665" s="18" t="str">
        <f>MID(B1665,11,1)</f>
        <v/>
      </c>
    </row>
    <row r="1666" spans="1:14" ht="37.5" customHeight="1" x14ac:dyDescent="0.15">
      <c r="A1666">
        <v>6</v>
      </c>
      <c r="B1666" s="10"/>
      <c r="C1666" s="12" t="s">
        <v>3456</v>
      </c>
      <c r="D1666" s="13" t="s">
        <v>4155</v>
      </c>
      <c r="E1666" s="14" t="s">
        <v>3822</v>
      </c>
      <c r="F1666" s="14"/>
      <c r="G1666" s="14"/>
      <c r="H1666" s="14" t="s">
        <v>4105</v>
      </c>
      <c r="I1666" s="14"/>
      <c r="J1666" s="14" t="s">
        <v>4180</v>
      </c>
      <c r="K1666" s="14"/>
      <c r="L1666" s="14"/>
      <c r="M1666" s="14"/>
      <c r="N1666" s="15"/>
    </row>
    <row r="1667" spans="1:14" ht="37.5" customHeight="1" x14ac:dyDescent="0.15">
      <c r="A1667">
        <v>5</v>
      </c>
      <c r="B1667" s="10" t="s">
        <v>3979</v>
      </c>
      <c r="C1667" s="11" t="s">
        <v>578</v>
      </c>
      <c r="D1667" s="16" t="str">
        <f>MID(B1667,1,1)</f>
        <v>水</v>
      </c>
      <c r="E1667" s="17" t="str">
        <f>MID(B1667,2,1)</f>
        <v>を</v>
      </c>
      <c r="F1667" s="17" t="str">
        <f>MID(B1667,3,1)</f>
        <v>四</v>
      </c>
      <c r="G1667" s="17" t="str">
        <f>MID(B1667,4,1)</f>
        <v>角</v>
      </c>
      <c r="H1667" s="17" t="str">
        <f>MID(B1667,5,1)</f>
        <v>い</v>
      </c>
      <c r="I1667" s="17" t="str">
        <f>MID(B1667,6,1)</f>
        <v>容</v>
      </c>
      <c r="J1667" s="17" t="str">
        <f>MID(B1667,7,1)</f>
        <v>器</v>
      </c>
      <c r="K1667" s="17" t="str">
        <f>MID(B1667,8,1)</f>
        <v>に</v>
      </c>
      <c r="L1667" s="17" t="str">
        <f>MID(B1667,9,1)</f>
        <v>入</v>
      </c>
      <c r="M1667" s="17" t="str">
        <f>MID(B1667,10,1)</f>
        <v>れ</v>
      </c>
      <c r="N1667" s="18" t="str">
        <f>MID(B1667,11,1)</f>
        <v>る</v>
      </c>
    </row>
    <row r="1668" spans="1:14" ht="37.5" customHeight="1" x14ac:dyDescent="0.15">
      <c r="A1668">
        <v>5</v>
      </c>
      <c r="B1668" s="10"/>
      <c r="C1668" s="12" t="s">
        <v>3457</v>
      </c>
      <c r="D1668" s="13" t="s">
        <v>4183</v>
      </c>
      <c r="E1668" s="14"/>
      <c r="F1668" s="14" t="s">
        <v>3860</v>
      </c>
      <c r="G1668" s="14" t="s">
        <v>3833</v>
      </c>
      <c r="H1668" s="14"/>
      <c r="I1668" s="14" t="s">
        <v>3873</v>
      </c>
      <c r="J1668" s="14" t="s">
        <v>4038</v>
      </c>
      <c r="K1668" s="14"/>
      <c r="L1668" s="14" t="s">
        <v>4184</v>
      </c>
      <c r="M1668" s="14"/>
      <c r="N1668" s="15"/>
    </row>
    <row r="1669" spans="1:14" ht="37.5" customHeight="1" x14ac:dyDescent="0.15">
      <c r="A1669">
        <v>5</v>
      </c>
      <c r="B1669" s="10" t="s">
        <v>3980</v>
      </c>
      <c r="C1669" s="11" t="s">
        <v>579</v>
      </c>
      <c r="D1669" s="16" t="str">
        <f>MID(B1669,1,1)</f>
        <v>細</v>
      </c>
      <c r="E1669" s="17" t="str">
        <f>MID(B1669,2,1)</f>
        <v>か</v>
      </c>
      <c r="F1669" s="17" t="str">
        <f>MID(B1669,3,1)</f>
        <v>い</v>
      </c>
      <c r="G1669" s="17" t="str">
        <f>MID(B1669,4,1)</f>
        <v>所</v>
      </c>
      <c r="H1669" s="17" t="str">
        <f>MID(B1669,5,1)</f>
        <v>を</v>
      </c>
      <c r="I1669" s="17" t="str">
        <f>MID(B1669,6,1)</f>
        <v>省</v>
      </c>
      <c r="J1669" s="17" t="str">
        <f>MID(B1669,7,1)</f>
        <v>略</v>
      </c>
      <c r="K1669" s="17" t="str">
        <f>MID(B1669,8,1)</f>
        <v>す</v>
      </c>
      <c r="L1669" s="17" t="str">
        <f>MID(B1669,9,1)</f>
        <v>る</v>
      </c>
      <c r="M1669" s="17" t="str">
        <f>MID(B1669,10,1)</f>
        <v/>
      </c>
      <c r="N1669" s="18" t="str">
        <f>MID(B1669,11,1)</f>
        <v/>
      </c>
    </row>
    <row r="1670" spans="1:14" ht="37.5" customHeight="1" x14ac:dyDescent="0.15">
      <c r="A1670">
        <v>5</v>
      </c>
      <c r="B1670" s="10"/>
      <c r="C1670" s="12" t="s">
        <v>3458</v>
      </c>
      <c r="D1670" s="13" t="s">
        <v>4187</v>
      </c>
      <c r="E1670" s="14"/>
      <c r="F1670" s="14"/>
      <c r="G1670" s="14" t="s">
        <v>4188</v>
      </c>
      <c r="H1670" s="14"/>
      <c r="I1670" s="14" t="s">
        <v>4189</v>
      </c>
      <c r="J1670" s="14" t="s">
        <v>4190</v>
      </c>
      <c r="K1670" s="14"/>
      <c r="L1670" s="14"/>
      <c r="M1670" s="14"/>
      <c r="N1670" s="15"/>
    </row>
    <row r="1671" spans="1:14" ht="37.5" customHeight="1" x14ac:dyDescent="0.15">
      <c r="A1671">
        <v>5</v>
      </c>
      <c r="B1671" s="10" t="s">
        <v>3981</v>
      </c>
      <c r="C1671" s="11" t="s">
        <v>580</v>
      </c>
      <c r="D1671" s="16" t="str">
        <f>MID(B1671,1,1)</f>
        <v>バ</v>
      </c>
      <c r="E1671" s="17" t="str">
        <f>MID(B1671,2,1)</f>
        <v>ス</v>
      </c>
      <c r="F1671" s="17" t="str">
        <f>MID(B1671,3,1)</f>
        <v>の</v>
      </c>
      <c r="G1671" s="17" t="str">
        <f>MID(B1671,4,1)</f>
        <v>停</v>
      </c>
      <c r="H1671" s="17" t="str">
        <f>MID(B1671,5,1)</f>
        <v>留</v>
      </c>
      <c r="I1671" s="17" t="str">
        <f>MID(B1671,6,1)</f>
        <v>所</v>
      </c>
      <c r="J1671" s="17" t="str">
        <f>MID(B1671,7,1)</f>
        <v>で</v>
      </c>
      <c r="K1671" s="17" t="str">
        <f>MID(B1671,8,1)</f>
        <v>待</v>
      </c>
      <c r="L1671" s="17" t="str">
        <f>MID(B1671,9,1)</f>
        <v>つ</v>
      </c>
      <c r="M1671" s="17" t="str">
        <f>MID(B1671,10,1)</f>
        <v/>
      </c>
      <c r="N1671" s="18" t="str">
        <f>MID(B1671,11,1)</f>
        <v/>
      </c>
    </row>
    <row r="1672" spans="1:14" ht="37.5" customHeight="1" x14ac:dyDescent="0.15">
      <c r="A1672">
        <v>5</v>
      </c>
      <c r="B1672" s="10"/>
      <c r="C1672" s="12" t="s">
        <v>3459</v>
      </c>
      <c r="D1672" s="13"/>
      <c r="E1672" s="14"/>
      <c r="F1672" s="14"/>
      <c r="G1672" s="14" t="s">
        <v>4113</v>
      </c>
      <c r="H1672" s="14" t="s">
        <v>4195</v>
      </c>
      <c r="I1672" s="14" t="s">
        <v>3865</v>
      </c>
      <c r="J1672" s="14"/>
      <c r="K1672" s="14" t="s">
        <v>4196</v>
      </c>
      <c r="L1672" s="14"/>
      <c r="M1672" s="14"/>
      <c r="N1672" s="15"/>
    </row>
    <row r="1673" spans="1:14" ht="37.5" customHeight="1" x14ac:dyDescent="0.15">
      <c r="A1673">
        <v>5</v>
      </c>
      <c r="B1673" s="10" t="s">
        <v>3982</v>
      </c>
      <c r="C1673" s="11" t="s">
        <v>581</v>
      </c>
      <c r="D1673" s="16" t="str">
        <f>MID(B1673,1,1)</f>
        <v>領</v>
      </c>
      <c r="E1673" s="17" t="str">
        <f>MID(B1673,2,1)</f>
        <v>土</v>
      </c>
      <c r="F1673" s="17" t="str">
        <f>MID(B1673,3,1)</f>
        <v>問</v>
      </c>
      <c r="G1673" s="17" t="str">
        <f>MID(B1673,4,1)</f>
        <v>題</v>
      </c>
      <c r="H1673" s="17" t="str">
        <f>MID(B1673,5,1)</f>
        <v>か</v>
      </c>
      <c r="I1673" s="17" t="str">
        <f>MID(B1673,6,1)</f>
        <v>ら</v>
      </c>
      <c r="J1673" s="17" t="str">
        <f>MID(B1673,7,1)</f>
        <v>戦</v>
      </c>
      <c r="K1673" s="17" t="str">
        <f>MID(B1673,8,1)</f>
        <v>争</v>
      </c>
      <c r="L1673" s="17" t="str">
        <f>MID(B1673,9,1)</f>
        <v>に</v>
      </c>
      <c r="M1673" s="17" t="str">
        <f>MID(B1673,10,1)</f>
        <v>な</v>
      </c>
      <c r="N1673" s="18" t="str">
        <f>MID(B1673,11,1)</f>
        <v>る</v>
      </c>
    </row>
    <row r="1674" spans="1:14" ht="37.5" customHeight="1" x14ac:dyDescent="0.15">
      <c r="A1674">
        <v>5</v>
      </c>
      <c r="B1674" s="10"/>
      <c r="C1674" s="12" t="s">
        <v>3460</v>
      </c>
      <c r="D1674" s="13" t="s">
        <v>4090</v>
      </c>
      <c r="E1674" s="14" t="s">
        <v>4047</v>
      </c>
      <c r="F1674" s="14" t="s">
        <v>4201</v>
      </c>
      <c r="G1674" s="14" t="s">
        <v>4005</v>
      </c>
      <c r="H1674" s="14"/>
      <c r="I1674" s="14"/>
      <c r="J1674" s="14" t="s">
        <v>4021</v>
      </c>
      <c r="K1674" s="14" t="s">
        <v>3870</v>
      </c>
      <c r="L1674" s="14"/>
      <c r="M1674" s="14"/>
      <c r="N1674" s="15"/>
    </row>
    <row r="1675" spans="1:14" ht="37.5" customHeight="1" x14ac:dyDescent="0.15">
      <c r="A1675">
        <v>5</v>
      </c>
      <c r="B1675" s="10" t="s">
        <v>2619</v>
      </c>
      <c r="C1675" s="11" t="s">
        <v>1809</v>
      </c>
      <c r="D1675" s="16" t="str">
        <f>MID(B1675,1,1)</f>
        <v>さ</v>
      </c>
      <c r="E1675" s="17" t="str">
        <f>MID(B1675,2,1)</f>
        <v>く</v>
      </c>
      <c r="F1675" s="17" t="str">
        <f>MID(B1675,3,1)</f>
        <v>に</v>
      </c>
      <c r="G1675" s="17" t="str">
        <f>MID(B1675,4,1)</f>
        <v>囲</v>
      </c>
      <c r="H1675" s="17" t="str">
        <f>MID(B1675,5,1)</f>
        <v>ま</v>
      </c>
      <c r="I1675" s="17" t="str">
        <f>MID(B1675,6,1)</f>
        <v>れ</v>
      </c>
      <c r="J1675" s="17" t="str">
        <f>MID(B1675,7,1)</f>
        <v>た</v>
      </c>
      <c r="K1675" s="17" t="str">
        <f>MID(B1675,8,1)</f>
        <v>運</v>
      </c>
      <c r="L1675" s="17" t="str">
        <f>MID(B1675,9,1)</f>
        <v>動</v>
      </c>
      <c r="M1675" s="17" t="str">
        <f>MID(B1675,10,1)</f>
        <v>場</v>
      </c>
      <c r="N1675" s="18" t="str">
        <f>MID(B1675,11,1)</f>
        <v/>
      </c>
    </row>
    <row r="1676" spans="1:14" ht="37.5" customHeight="1" x14ac:dyDescent="0.15">
      <c r="A1676">
        <v>5</v>
      </c>
      <c r="B1676" s="10"/>
      <c r="C1676" s="12" t="s">
        <v>1422</v>
      </c>
      <c r="D1676" s="13"/>
      <c r="E1676" s="14"/>
      <c r="F1676" s="14"/>
      <c r="G1676" s="14" t="s">
        <v>4842</v>
      </c>
      <c r="H1676" s="14"/>
      <c r="I1676" s="14"/>
      <c r="J1676" s="14"/>
      <c r="K1676" s="14" t="s">
        <v>4867</v>
      </c>
      <c r="L1676" s="14" t="s">
        <v>2575</v>
      </c>
      <c r="M1676" s="14" t="s">
        <v>710</v>
      </c>
      <c r="N1676" s="15"/>
    </row>
    <row r="1677" spans="1:14" ht="37.5" customHeight="1" x14ac:dyDescent="0.15">
      <c r="A1677">
        <v>5</v>
      </c>
      <c r="B1677" s="10" t="s">
        <v>941</v>
      </c>
      <c r="C1677" s="11" t="s">
        <v>2265</v>
      </c>
      <c r="D1677" s="16" t="str">
        <f>MID(B1677,1,1)</f>
        <v>二</v>
      </c>
      <c r="E1677" s="17" t="str">
        <f>MID(B1677,2,1)</f>
        <v>十</v>
      </c>
      <c r="F1677" s="17" t="str">
        <f>MID(B1677,3,1)</f>
        <v>二</v>
      </c>
      <c r="G1677" s="17" t="str">
        <f>MID(B1677,4,1)</f>
        <v>世</v>
      </c>
      <c r="H1677" s="17" t="str">
        <f>MID(B1677,5,1)</f>
        <v>紀</v>
      </c>
      <c r="I1677" s="17" t="str">
        <f>MID(B1677,6,1)</f>
        <v>の</v>
      </c>
      <c r="J1677" s="17" t="str">
        <f>MID(B1677,7,1)</f>
        <v>ド</v>
      </c>
      <c r="K1677" s="17" t="str">
        <f>MID(B1677,8,1)</f>
        <v>ラ</v>
      </c>
      <c r="L1677" s="17" t="str">
        <f>MID(B1677,9,1)</f>
        <v>え</v>
      </c>
      <c r="M1677" s="17" t="str">
        <f>MID(B1677,10,1)</f>
        <v>も</v>
      </c>
      <c r="N1677" s="18" t="str">
        <f>MID(B1677,11,1)</f>
        <v>ん</v>
      </c>
    </row>
    <row r="1678" spans="1:14" ht="37.5" customHeight="1" x14ac:dyDescent="0.15">
      <c r="A1678">
        <v>5</v>
      </c>
      <c r="B1678" s="10"/>
      <c r="C1678" s="12" t="s">
        <v>2824</v>
      </c>
      <c r="D1678" s="13" t="s">
        <v>4811</v>
      </c>
      <c r="E1678" s="14" t="s">
        <v>4833</v>
      </c>
      <c r="F1678" s="14" t="s">
        <v>4811</v>
      </c>
      <c r="G1678" s="14" t="s">
        <v>4838</v>
      </c>
      <c r="H1678" s="14" t="s">
        <v>2631</v>
      </c>
      <c r="I1678" s="14"/>
      <c r="J1678" s="14"/>
      <c r="K1678" s="14"/>
      <c r="L1678" s="14"/>
      <c r="M1678" s="14"/>
      <c r="N1678" s="15"/>
    </row>
    <row r="1679" spans="1:14" ht="37.5" customHeight="1" x14ac:dyDescent="0.15">
      <c r="A1679">
        <v>5</v>
      </c>
      <c r="B1679" s="10" t="s">
        <v>4801</v>
      </c>
      <c r="C1679" s="11" t="s">
        <v>1160</v>
      </c>
      <c r="D1679" s="16" t="str">
        <f>MID(B1679,1,1)</f>
        <v>し</v>
      </c>
      <c r="E1679" s="17" t="str">
        <f>MID(B1679,2,1)</f>
        <v>合</v>
      </c>
      <c r="F1679" s="17" t="str">
        <f>MID(B1679,3,1)</f>
        <v>に</v>
      </c>
      <c r="G1679" s="17" t="str">
        <f>MID(B1679,4,1)</f>
        <v>勝</v>
      </c>
      <c r="H1679" s="17" t="str">
        <f>MID(B1679,5,1)</f>
        <v>っ</v>
      </c>
      <c r="I1679" s="17" t="str">
        <f>MID(B1679,6,1)</f>
        <v>て</v>
      </c>
      <c r="J1679" s="17" t="str">
        <f>MID(B1679,7,1)</f>
        <v>大</v>
      </c>
      <c r="K1679" s="17" t="str">
        <f>MID(B1679,8,1)</f>
        <v>喜</v>
      </c>
      <c r="L1679" s="17" t="str">
        <f>MID(B1679,9,1)</f>
        <v>び</v>
      </c>
      <c r="M1679" s="17" t="str">
        <f>MID(B1679,10,1)</f>
        <v>す</v>
      </c>
      <c r="N1679" s="18" t="str">
        <f>MID(B1679,11,1)</f>
        <v>る</v>
      </c>
    </row>
    <row r="1680" spans="1:14" ht="37.5" customHeight="1" x14ac:dyDescent="0.15">
      <c r="A1680">
        <v>5</v>
      </c>
      <c r="B1680" s="10"/>
      <c r="C1680" s="12" t="s">
        <v>2825</v>
      </c>
      <c r="D1680" s="13"/>
      <c r="E1680" s="14" t="s">
        <v>4834</v>
      </c>
      <c r="F1680" s="14"/>
      <c r="G1680" s="14" t="s">
        <v>4807</v>
      </c>
      <c r="H1680" s="14"/>
      <c r="I1680" s="14"/>
      <c r="J1680" s="14" t="s">
        <v>4861</v>
      </c>
      <c r="K1680" s="14" t="s">
        <v>2595</v>
      </c>
      <c r="L1680" s="14"/>
      <c r="M1680" s="14"/>
      <c r="N1680" s="15"/>
    </row>
    <row r="1681" spans="1:14" ht="37.5" customHeight="1" x14ac:dyDescent="0.15">
      <c r="A1681">
        <v>5</v>
      </c>
      <c r="B1681" s="10" t="s">
        <v>2157</v>
      </c>
      <c r="C1681" s="11" t="s">
        <v>1170</v>
      </c>
      <c r="D1681" s="16" t="str">
        <f>MID(B1681,1,1)</f>
        <v>救</v>
      </c>
      <c r="E1681" s="17" t="str">
        <f>MID(B1681,2,1)</f>
        <v>急</v>
      </c>
      <c r="F1681" s="17" t="str">
        <f>MID(B1681,3,1)</f>
        <v>車</v>
      </c>
      <c r="G1681" s="17" t="str">
        <f>MID(B1681,4,1)</f>
        <v>で</v>
      </c>
      <c r="H1681" s="17" t="str">
        <f>MID(B1681,5,1)</f>
        <v>け</v>
      </c>
      <c r="I1681" s="17" t="str">
        <f>MID(B1681,6,1)</f>
        <v>が</v>
      </c>
      <c r="J1681" s="17" t="str">
        <f>MID(B1681,7,1)</f>
        <v>人</v>
      </c>
      <c r="K1681" s="17" t="str">
        <f>MID(B1681,8,1)</f>
        <v>を</v>
      </c>
      <c r="L1681" s="17" t="str">
        <f>MID(B1681,9,1)</f>
        <v>運</v>
      </c>
      <c r="M1681" s="17" t="str">
        <f>MID(B1681,10,1)</f>
        <v>ぶ</v>
      </c>
      <c r="N1681" s="18" t="str">
        <f>MID(B1681,11,1)</f>
        <v/>
      </c>
    </row>
    <row r="1682" spans="1:14" ht="37.5" customHeight="1" x14ac:dyDescent="0.15">
      <c r="A1682">
        <v>5</v>
      </c>
      <c r="B1682" s="10"/>
      <c r="C1682" s="12" t="s">
        <v>2832</v>
      </c>
      <c r="D1682" s="13" t="s">
        <v>4821</v>
      </c>
      <c r="E1682" s="14" t="s">
        <v>4821</v>
      </c>
      <c r="F1682" s="14" t="s">
        <v>2546</v>
      </c>
      <c r="G1682" s="14"/>
      <c r="H1682" s="14"/>
      <c r="I1682" s="14"/>
      <c r="J1682" s="14" t="s">
        <v>2158</v>
      </c>
      <c r="K1682" s="14"/>
      <c r="L1682" s="14" t="s">
        <v>2159</v>
      </c>
      <c r="M1682" s="14"/>
      <c r="N1682" s="15"/>
    </row>
    <row r="1683" spans="1:14" ht="37.5" customHeight="1" x14ac:dyDescent="0.15">
      <c r="A1683">
        <v>5</v>
      </c>
      <c r="B1683" s="10" t="s">
        <v>2573</v>
      </c>
      <c r="C1683" s="11" t="s">
        <v>1606</v>
      </c>
      <c r="D1683" s="16" t="str">
        <f>MID(B1683,1,1)</f>
        <v>さ</v>
      </c>
      <c r="E1683" s="17" t="str">
        <f>MID(B1683,2,1)</f>
        <v>い</v>
      </c>
      <c r="F1683" s="17" t="str">
        <f>MID(B1683,3,1)</f>
        <v>新</v>
      </c>
      <c r="G1683" s="17" t="str">
        <f>MID(B1683,4,1)</f>
        <v>型</v>
      </c>
      <c r="H1683" s="17" t="str">
        <f>MID(B1683,5,1)</f>
        <v>の</v>
      </c>
      <c r="I1683" s="17" t="str">
        <f>MID(B1683,6,1)</f>
        <v>自</v>
      </c>
      <c r="J1683" s="17" t="str">
        <f>MID(B1683,7,1)</f>
        <v>動</v>
      </c>
      <c r="K1683" s="17" t="str">
        <f>MID(B1683,8,1)</f>
        <v>車</v>
      </c>
      <c r="L1683" s="17" t="str">
        <f>MID(B1683,9,1)</f>
        <v/>
      </c>
      <c r="M1683" s="17" t="str">
        <f>MID(B1683,10,1)</f>
        <v/>
      </c>
      <c r="N1683" s="18" t="str">
        <f>MID(B1683,11,1)</f>
        <v/>
      </c>
    </row>
    <row r="1684" spans="1:14" ht="37.5" customHeight="1" x14ac:dyDescent="0.15">
      <c r="A1684">
        <v>5</v>
      </c>
      <c r="B1684" s="10"/>
      <c r="C1684" s="12" t="s">
        <v>2415</v>
      </c>
      <c r="D1684" s="13"/>
      <c r="E1684" s="14"/>
      <c r="F1684" s="14" t="s">
        <v>2547</v>
      </c>
      <c r="G1684" s="14" t="s">
        <v>2574</v>
      </c>
      <c r="H1684" s="14"/>
      <c r="I1684" s="14" t="s">
        <v>4813</v>
      </c>
      <c r="J1684" s="14" t="s">
        <v>4916</v>
      </c>
      <c r="K1684" s="14" t="s">
        <v>2546</v>
      </c>
      <c r="L1684" s="14"/>
      <c r="M1684" s="14"/>
      <c r="N1684" s="15"/>
    </row>
    <row r="1685" spans="1:14" ht="37.5" customHeight="1" x14ac:dyDescent="0.15">
      <c r="A1685">
        <v>5</v>
      </c>
      <c r="B1685" s="10" t="s">
        <v>2638</v>
      </c>
      <c r="C1685" s="11" t="s">
        <v>3062</v>
      </c>
      <c r="D1685" s="16" t="str">
        <f>MID(B1685,1,1)</f>
        <v>客</v>
      </c>
      <c r="E1685" s="17" t="str">
        <f>MID(B1685,2,1)</f>
        <v>船</v>
      </c>
      <c r="F1685" s="17" t="str">
        <f>MID(B1685,3,1)</f>
        <v>が</v>
      </c>
      <c r="G1685" s="17" t="str">
        <f>MID(B1685,4,1)</f>
        <v>太</v>
      </c>
      <c r="H1685" s="17" t="str">
        <f>MID(B1685,5,1)</f>
        <v>平</v>
      </c>
      <c r="I1685" s="17" t="str">
        <f>MID(B1685,6,1)</f>
        <v>洋</v>
      </c>
      <c r="J1685" s="17" t="str">
        <f>MID(B1685,7,1)</f>
        <v>を</v>
      </c>
      <c r="K1685" s="17" t="str">
        <f>MID(B1685,8,1)</f>
        <v>航</v>
      </c>
      <c r="L1685" s="17" t="str">
        <f>MID(B1685,9,1)</f>
        <v>海</v>
      </c>
      <c r="M1685" s="17" t="str">
        <f>MID(B1685,10,1)</f>
        <v>す</v>
      </c>
      <c r="N1685" s="18" t="str">
        <f>MID(B1685,11,1)</f>
        <v>る</v>
      </c>
    </row>
    <row r="1686" spans="1:14" ht="37.5" customHeight="1" x14ac:dyDescent="0.15">
      <c r="A1686">
        <v>5</v>
      </c>
      <c r="B1686" s="10"/>
      <c r="C1686" s="12" t="s">
        <v>3153</v>
      </c>
      <c r="D1686" s="13" t="s">
        <v>4894</v>
      </c>
      <c r="E1686" s="14" t="s">
        <v>4909</v>
      </c>
      <c r="F1686" s="14"/>
      <c r="G1686" s="14" t="s">
        <v>2081</v>
      </c>
      <c r="H1686" s="14" t="s">
        <v>4930</v>
      </c>
      <c r="I1686" s="14" t="s">
        <v>2136</v>
      </c>
      <c r="J1686" s="14"/>
      <c r="K1686" s="14" t="s">
        <v>4896</v>
      </c>
      <c r="L1686" s="14" t="s">
        <v>517</v>
      </c>
      <c r="M1686" s="14"/>
      <c r="N1686" s="15"/>
    </row>
    <row r="1687" spans="1:14" ht="37.5" customHeight="1" x14ac:dyDescent="0.15">
      <c r="A1687">
        <v>5</v>
      </c>
      <c r="B1687" s="10" t="s">
        <v>2661</v>
      </c>
      <c r="C1687" s="11" t="s">
        <v>2446</v>
      </c>
      <c r="D1687" s="16" t="str">
        <f>MID(B1687,1,1)</f>
        <v>広</v>
      </c>
      <c r="E1687" s="17" t="str">
        <f>MID(B1687,2,1)</f>
        <v>告</v>
      </c>
      <c r="F1687" s="17" t="str">
        <f>MID(B1687,3,1)</f>
        <v>で</v>
      </c>
      <c r="G1687" s="17" t="str">
        <f>MID(B1687,4,1)</f>
        <v>み</v>
      </c>
      <c r="H1687" s="17" t="str">
        <f>MID(B1687,5,1)</f>
        <v>ん</v>
      </c>
      <c r="I1687" s="17" t="str">
        <f>MID(B1687,6,1)</f>
        <v>な</v>
      </c>
      <c r="J1687" s="17" t="str">
        <f>MID(B1687,7,1)</f>
        <v>に</v>
      </c>
      <c r="K1687" s="17" t="str">
        <f>MID(B1687,8,1)</f>
        <v>知</v>
      </c>
      <c r="L1687" s="17" t="str">
        <f>MID(B1687,9,1)</f>
        <v>ら</v>
      </c>
      <c r="M1687" s="17" t="str">
        <f>MID(B1687,10,1)</f>
        <v>せ</v>
      </c>
      <c r="N1687" s="18" t="str">
        <f>MID(B1687,11,1)</f>
        <v>る</v>
      </c>
    </row>
    <row r="1688" spans="1:14" ht="37.5" customHeight="1" x14ac:dyDescent="0.15">
      <c r="A1688">
        <v>5</v>
      </c>
      <c r="B1688" s="10"/>
      <c r="C1688" s="12" t="s">
        <v>969</v>
      </c>
      <c r="D1688" s="13" t="s">
        <v>4896</v>
      </c>
      <c r="E1688" s="14" t="s">
        <v>1050</v>
      </c>
      <c r="F1688" s="14"/>
      <c r="G1688" s="14"/>
      <c r="H1688" s="14"/>
      <c r="I1688" s="14"/>
      <c r="J1688" s="14"/>
      <c r="K1688" s="14" t="s">
        <v>1505</v>
      </c>
      <c r="L1688" s="14"/>
      <c r="M1688" s="14"/>
      <c r="N1688" s="15"/>
    </row>
    <row r="1689" spans="1:14" ht="37.5" customHeight="1" x14ac:dyDescent="0.15">
      <c r="A1689">
        <v>5</v>
      </c>
      <c r="B1689" s="10" t="s">
        <v>2569</v>
      </c>
      <c r="C1689" s="11" t="s">
        <v>1001</v>
      </c>
      <c r="D1689" s="16" t="str">
        <f>MID(B1689,1,1)</f>
        <v>殺</v>
      </c>
      <c r="E1689" s="17" t="str">
        <f>MID(B1689,2,1)</f>
        <v>人</v>
      </c>
      <c r="F1689" s="17" t="str">
        <f>MID(B1689,3,1)</f>
        <v>事</v>
      </c>
      <c r="G1689" s="17" t="str">
        <f>MID(B1689,4,1)</f>
        <v>け</v>
      </c>
      <c r="H1689" s="17" t="str">
        <f>MID(B1689,5,1)</f>
        <v>ん</v>
      </c>
      <c r="I1689" s="17" t="str">
        <f>MID(B1689,6,1)</f>
        <v>を</v>
      </c>
      <c r="J1689" s="17" t="str">
        <f>MID(B1689,7,1)</f>
        <v>か</v>
      </c>
      <c r="K1689" s="17" t="str">
        <f>MID(B1689,8,1)</f>
        <v>い</v>
      </c>
      <c r="L1689" s="17" t="str">
        <f>MID(B1689,9,1)</f>
        <v>決</v>
      </c>
      <c r="M1689" s="17" t="str">
        <f>MID(B1689,10,1)</f>
        <v>す</v>
      </c>
      <c r="N1689" s="18" t="str">
        <f>MID(B1689,11,1)</f>
        <v>る</v>
      </c>
    </row>
    <row r="1690" spans="1:14" ht="37.5" customHeight="1" x14ac:dyDescent="0.15">
      <c r="A1690">
        <v>5</v>
      </c>
      <c r="B1690" s="10"/>
      <c r="C1690" s="12" t="s">
        <v>2568</v>
      </c>
      <c r="D1690" s="13" t="s">
        <v>4899</v>
      </c>
      <c r="E1690" s="14" t="s">
        <v>4912</v>
      </c>
      <c r="F1690" s="14" t="s">
        <v>4813</v>
      </c>
      <c r="G1690" s="14"/>
      <c r="H1690" s="14"/>
      <c r="I1690" s="14"/>
      <c r="J1690" s="14"/>
      <c r="K1690" s="14"/>
      <c r="L1690" s="14" t="s">
        <v>2572</v>
      </c>
      <c r="M1690" s="14"/>
      <c r="N1690" s="15"/>
    </row>
    <row r="1691" spans="1:14" ht="37.5" customHeight="1" x14ac:dyDescent="0.15">
      <c r="A1691">
        <v>6</v>
      </c>
      <c r="B1691" s="10" t="s">
        <v>3983</v>
      </c>
      <c r="C1691" s="11" t="s">
        <v>1339</v>
      </c>
      <c r="D1691" s="16" t="str">
        <f>MID(B1691,1,1)</f>
        <v>同</v>
      </c>
      <c r="E1691" s="17" t="str">
        <f>MID(B1691,2,1)</f>
        <v>性</v>
      </c>
      <c r="F1691" s="17" t="str">
        <f>MID(B1691,3,1)</f>
        <v>の</v>
      </c>
      <c r="G1691" s="17" t="str">
        <f>MID(B1691,4,1)</f>
        <v>友</v>
      </c>
      <c r="H1691" s="17" t="str">
        <f>MID(B1691,5,1)</f>
        <v>達</v>
      </c>
      <c r="I1691" s="17" t="str">
        <f>MID(B1691,6,1)</f>
        <v>と</v>
      </c>
      <c r="J1691" s="17" t="str">
        <f>MID(B1691,7,1)</f>
        <v>異</v>
      </c>
      <c r="K1691" s="17" t="str">
        <f>MID(B1691,8,1)</f>
        <v>性</v>
      </c>
      <c r="L1691" s="17" t="str">
        <f>MID(B1691,9,1)</f>
        <v>の</v>
      </c>
      <c r="M1691" s="17" t="str">
        <f>MID(B1691,10,1)</f>
        <v>友</v>
      </c>
      <c r="N1691" s="18" t="str">
        <f>MID(B1691,11,1)</f>
        <v>達</v>
      </c>
    </row>
    <row r="1692" spans="1:14" ht="37.5" customHeight="1" x14ac:dyDescent="0.15">
      <c r="A1692">
        <v>6</v>
      </c>
      <c r="B1692" s="10"/>
      <c r="C1692" s="12" t="s">
        <v>3461</v>
      </c>
      <c r="D1692" s="13" t="s">
        <v>4247</v>
      </c>
      <c r="E1692" s="14" t="s">
        <v>4248</v>
      </c>
      <c r="F1692" s="14"/>
      <c r="G1692" s="14" t="s">
        <v>4249</v>
      </c>
      <c r="H1692" s="14" t="s">
        <v>4250</v>
      </c>
      <c r="I1692" s="14"/>
      <c r="J1692" s="14" t="s">
        <v>4251</v>
      </c>
      <c r="K1692" s="14" t="s">
        <v>4252</v>
      </c>
      <c r="L1692" s="14"/>
      <c r="M1692" s="14" t="s">
        <v>4253</v>
      </c>
      <c r="N1692" s="15" t="s">
        <v>4254</v>
      </c>
    </row>
    <row r="1693" spans="1:14" ht="37.5" customHeight="1" x14ac:dyDescent="0.15">
      <c r="A1693">
        <v>6</v>
      </c>
      <c r="B1693" s="10" t="s">
        <v>4257</v>
      </c>
      <c r="C1693" s="11" t="s">
        <v>1340</v>
      </c>
      <c r="D1693" s="16" t="str">
        <f>MID(B1693,1,1)</f>
        <v>富</v>
      </c>
      <c r="E1693" s="17" t="str">
        <f>MID(B1693,2,1)</f>
        <v>士</v>
      </c>
      <c r="F1693" s="17" t="str">
        <f>MID(B1693,3,1)</f>
        <v>山</v>
      </c>
      <c r="G1693" s="17" t="str">
        <f>MID(B1693,4,1)</f>
        <v>は</v>
      </c>
      <c r="H1693" s="17" t="str">
        <f>MID(B1693,5,1)</f>
        <v>世</v>
      </c>
      <c r="I1693" s="17" t="str">
        <f>MID(B1693,6,1)</f>
        <v>界</v>
      </c>
      <c r="J1693" s="17" t="str">
        <f>MID(B1693,7,1)</f>
        <v>遺</v>
      </c>
      <c r="K1693" s="17" t="str">
        <f>MID(B1693,8,1)</f>
        <v>産</v>
      </c>
      <c r="L1693" s="17" t="str">
        <f>MID(B1693,9,1)</f>
        <v/>
      </c>
      <c r="M1693" s="17" t="str">
        <f>MID(B1693,10,1)</f>
        <v/>
      </c>
      <c r="N1693" s="18" t="str">
        <f>MID(B1693,11,1)</f>
        <v/>
      </c>
    </row>
    <row r="1694" spans="1:14" ht="37.5" customHeight="1" x14ac:dyDescent="0.15">
      <c r="A1694">
        <v>6</v>
      </c>
      <c r="B1694" s="10"/>
      <c r="C1694" s="12" t="s">
        <v>3462</v>
      </c>
      <c r="D1694" s="13" t="s">
        <v>98</v>
      </c>
      <c r="E1694" s="14" t="s">
        <v>1051</v>
      </c>
      <c r="F1694" s="14" t="s">
        <v>4256</v>
      </c>
      <c r="G1694" s="14"/>
      <c r="H1694" s="14" t="s">
        <v>666</v>
      </c>
      <c r="I1694" s="14" t="s">
        <v>4258</v>
      </c>
      <c r="J1694" s="14" t="s">
        <v>283</v>
      </c>
      <c r="K1694" s="14" t="s">
        <v>696</v>
      </c>
      <c r="L1694" s="14"/>
      <c r="M1694" s="14"/>
      <c r="N1694" s="15"/>
    </row>
    <row r="1695" spans="1:14" ht="37.5" customHeight="1" x14ac:dyDescent="0.15">
      <c r="A1695">
        <v>6</v>
      </c>
      <c r="B1695" s="10" t="s">
        <v>3692</v>
      </c>
      <c r="C1695" s="11" t="s">
        <v>1341</v>
      </c>
      <c r="D1695" s="16" t="str">
        <f>MID(B1695,1,1)</f>
        <v>世</v>
      </c>
      <c r="E1695" s="17" t="str">
        <f>MID(B1695,2,1)</f>
        <v>界</v>
      </c>
      <c r="F1695" s="17" t="str">
        <f>MID(B1695,3,1)</f>
        <v>中</v>
      </c>
      <c r="G1695" s="17" t="str">
        <f>MID(B1695,4,1)</f>
        <v>の</v>
      </c>
      <c r="H1695" s="17" t="str">
        <f>MID(B1695,5,1)</f>
        <v>国</v>
      </c>
      <c r="I1695" s="17" t="str">
        <f>MID(B1695,6,1)</f>
        <v>や</v>
      </c>
      <c r="J1695" s="17" t="str">
        <f>MID(B1695,7,1)</f>
        <v>地</v>
      </c>
      <c r="K1695" s="17" t="str">
        <f>MID(B1695,8,1)</f>
        <v>域</v>
      </c>
      <c r="L1695" s="17" t="str">
        <f>MID(B1695,9,1)</f>
        <v>の</v>
      </c>
      <c r="M1695" s="17" t="str">
        <f>MID(B1695,10,1)</f>
        <v>人</v>
      </c>
      <c r="N1695" s="18" t="str">
        <f>MID(B1695,11,1)</f>
        <v/>
      </c>
    </row>
    <row r="1696" spans="1:14" ht="37.5" customHeight="1" x14ac:dyDescent="0.15">
      <c r="A1696">
        <v>6</v>
      </c>
      <c r="B1696" s="10"/>
      <c r="C1696" s="12" t="s">
        <v>3463</v>
      </c>
      <c r="D1696" s="13" t="s">
        <v>666</v>
      </c>
      <c r="E1696" s="14" t="s">
        <v>4590</v>
      </c>
      <c r="F1696" s="14" t="s">
        <v>3997</v>
      </c>
      <c r="G1696" s="14"/>
      <c r="H1696" s="14" t="s">
        <v>4591</v>
      </c>
      <c r="I1696" s="14"/>
      <c r="J1696" s="14" t="s">
        <v>610</v>
      </c>
      <c r="K1696" s="14" t="s">
        <v>4592</v>
      </c>
      <c r="L1696" s="14"/>
      <c r="M1696" s="14" t="s">
        <v>953</v>
      </c>
      <c r="N1696" s="15"/>
    </row>
    <row r="1697" spans="1:14" ht="37.5" customHeight="1" x14ac:dyDescent="0.15">
      <c r="A1697">
        <v>6</v>
      </c>
      <c r="B1697" s="10" t="s">
        <v>3693</v>
      </c>
      <c r="C1697" s="11" t="s">
        <v>1342</v>
      </c>
      <c r="D1697" s="16" t="str">
        <f>MID(B1697,1,1)</f>
        <v>宇</v>
      </c>
      <c r="E1697" s="17" t="str">
        <f>MID(B1697,2,1)</f>
        <v>ち</v>
      </c>
      <c r="F1697" s="17" t="str">
        <f>MID(B1697,3,1)</f>
        <v>ゅ</v>
      </c>
      <c r="G1697" s="17" t="str">
        <f>MID(B1697,4,1)</f>
        <v>う</v>
      </c>
      <c r="H1697" s="17" t="str">
        <f>MID(B1697,5,1)</f>
        <v>飛</v>
      </c>
      <c r="I1697" s="17" t="str">
        <f>MID(B1697,6,1)</f>
        <v>行</v>
      </c>
      <c r="J1697" s="17" t="str">
        <f>MID(B1697,7,1)</f>
        <v>士</v>
      </c>
      <c r="K1697" s="17" t="str">
        <f>MID(B1697,8,1)</f>
        <v>に</v>
      </c>
      <c r="L1697" s="17" t="str">
        <f>MID(B1697,9,1)</f>
        <v>な</v>
      </c>
      <c r="M1697" s="17" t="str">
        <f>MID(B1697,10,1)</f>
        <v>る</v>
      </c>
      <c r="N1697" s="18" t="str">
        <f>MID(B1697,11,1)</f>
        <v/>
      </c>
    </row>
    <row r="1698" spans="1:14" ht="37.5" customHeight="1" x14ac:dyDescent="0.15">
      <c r="A1698">
        <v>6</v>
      </c>
      <c r="B1698" s="10"/>
      <c r="C1698" s="12" t="s">
        <v>3464</v>
      </c>
      <c r="D1698" s="13" t="s">
        <v>721</v>
      </c>
      <c r="E1698" s="14"/>
      <c r="F1698" s="14"/>
      <c r="G1698" s="14"/>
      <c r="H1698" s="14" t="s">
        <v>1577</v>
      </c>
      <c r="I1698" s="14" t="s">
        <v>4276</v>
      </c>
      <c r="J1698" s="14" t="s">
        <v>603</v>
      </c>
      <c r="K1698" s="14"/>
      <c r="L1698" s="14"/>
      <c r="M1698" s="14"/>
      <c r="N1698" s="15"/>
    </row>
    <row r="1699" spans="1:14" ht="37.5" customHeight="1" x14ac:dyDescent="0.15">
      <c r="A1699">
        <v>6</v>
      </c>
      <c r="B1699" s="10" t="s">
        <v>3694</v>
      </c>
      <c r="C1699" s="11" t="s">
        <v>1343</v>
      </c>
      <c r="D1699" s="16" t="str">
        <f>MID(B1699,1,1)</f>
        <v>ス</v>
      </c>
      <c r="E1699" s="17" t="str">
        <f>MID(B1699,2,1)</f>
        <v>ク</v>
      </c>
      <c r="F1699" s="17" t="str">
        <f>MID(B1699,3,1)</f>
        <v>リ</v>
      </c>
      <c r="G1699" s="17" t="str">
        <f>MID(B1699,4,1)</f>
        <v>ー</v>
      </c>
      <c r="H1699" s="17" t="str">
        <f>MID(B1699,5,1)</f>
        <v>ン</v>
      </c>
      <c r="I1699" s="17" t="str">
        <f>MID(B1699,6,1)</f>
        <v>に</v>
      </c>
      <c r="J1699" s="17" t="str">
        <f>MID(B1699,7,1)</f>
        <v>映</v>
      </c>
      <c r="K1699" s="17" t="str">
        <f>MID(B1699,8,1)</f>
        <v>画</v>
      </c>
      <c r="L1699" s="17" t="str">
        <f>MID(B1699,9,1)</f>
        <v>を</v>
      </c>
      <c r="M1699" s="17" t="str">
        <f>MID(B1699,10,1)</f>
        <v>映</v>
      </c>
      <c r="N1699" s="18" t="str">
        <f>MID(B1699,11,1)</f>
        <v>す</v>
      </c>
    </row>
    <row r="1700" spans="1:14" ht="37.5" customHeight="1" x14ac:dyDescent="0.15">
      <c r="A1700">
        <v>6</v>
      </c>
      <c r="B1700" s="10"/>
      <c r="C1700" s="12" t="s">
        <v>3465</v>
      </c>
      <c r="D1700" s="13"/>
      <c r="E1700" s="14"/>
      <c r="F1700" s="14"/>
      <c r="G1700" s="14"/>
      <c r="H1700" s="14"/>
      <c r="I1700" s="14"/>
      <c r="J1700" s="14" t="s">
        <v>707</v>
      </c>
      <c r="K1700" s="14" t="s">
        <v>534</v>
      </c>
      <c r="L1700" s="14"/>
      <c r="M1700" s="14" t="s">
        <v>4285</v>
      </c>
      <c r="N1700" s="15"/>
    </row>
    <row r="1701" spans="1:14" ht="37.5" customHeight="1" x14ac:dyDescent="0.15">
      <c r="A1701">
        <v>6</v>
      </c>
      <c r="B1701" s="10" t="s">
        <v>3695</v>
      </c>
      <c r="C1701" s="11" t="s">
        <v>1344</v>
      </c>
      <c r="D1701" s="16" t="str">
        <f>MID(B1701,1,1)</f>
        <v>同</v>
      </c>
      <c r="E1701" s="17" t="str">
        <f>MID(B1701,2,1)</f>
        <v>点</v>
      </c>
      <c r="F1701" s="17" t="str">
        <f>MID(B1701,3,1)</f>
        <v>で</v>
      </c>
      <c r="G1701" s="17" t="str">
        <f>MID(B1701,4,1)</f>
        <v>延</v>
      </c>
      <c r="H1701" s="17" t="str">
        <f>MID(B1701,5,1)</f>
        <v>長</v>
      </c>
      <c r="I1701" s="17" t="str">
        <f>MID(B1701,6,1)</f>
        <v>戦</v>
      </c>
      <c r="J1701" s="17" t="str">
        <f>MID(B1701,7,1)</f>
        <v>に</v>
      </c>
      <c r="K1701" s="17" t="str">
        <f>MID(B1701,8,1)</f>
        <v>な</v>
      </c>
      <c r="L1701" s="17" t="str">
        <f>MID(B1701,9,1)</f>
        <v>る</v>
      </c>
      <c r="M1701" s="17" t="str">
        <f>MID(B1701,10,1)</f>
        <v/>
      </c>
      <c r="N1701" s="18" t="str">
        <f>MID(B1701,11,1)</f>
        <v/>
      </c>
    </row>
    <row r="1702" spans="1:14" ht="37.5" customHeight="1" x14ac:dyDescent="0.15">
      <c r="A1702">
        <v>6</v>
      </c>
      <c r="B1702" s="10"/>
      <c r="C1702" s="12" t="s">
        <v>3466</v>
      </c>
      <c r="D1702" s="13" t="s">
        <v>926</v>
      </c>
      <c r="E1702" s="14" t="s">
        <v>4597</v>
      </c>
      <c r="F1702" s="14"/>
      <c r="G1702" s="14" t="s">
        <v>111</v>
      </c>
      <c r="H1702" s="14" t="s">
        <v>946</v>
      </c>
      <c r="I1702" s="14" t="s">
        <v>110</v>
      </c>
      <c r="J1702" s="14"/>
      <c r="K1702" s="14"/>
      <c r="L1702" s="14"/>
      <c r="M1702" s="14"/>
      <c r="N1702" s="15"/>
    </row>
    <row r="1703" spans="1:14" ht="37.5" customHeight="1" x14ac:dyDescent="0.15">
      <c r="A1703">
        <v>6</v>
      </c>
      <c r="B1703" s="10" t="s">
        <v>3696</v>
      </c>
      <c r="C1703" s="11" t="s">
        <v>1345</v>
      </c>
      <c r="D1703" s="16" t="str">
        <f>MID(B1703,1,1)</f>
        <v>岸</v>
      </c>
      <c r="E1703" s="17" t="str">
        <f>MID(B1703,2,1)</f>
        <v>の</v>
      </c>
      <c r="F1703" s="17" t="str">
        <f>MID(B1703,3,1)</f>
        <v>近</v>
      </c>
      <c r="G1703" s="17" t="str">
        <f>MID(B1703,4,1)</f>
        <v>く</v>
      </c>
      <c r="H1703" s="17" t="str">
        <f>MID(B1703,5,1)</f>
        <v>の</v>
      </c>
      <c r="I1703" s="17" t="str">
        <f>MID(B1703,6,1)</f>
        <v>沿</v>
      </c>
      <c r="J1703" s="17" t="str">
        <f>MID(B1703,7,1)</f>
        <v>岸</v>
      </c>
      <c r="K1703" s="17" t="str">
        <f>MID(B1703,8,1)</f>
        <v>漁</v>
      </c>
      <c r="L1703" s="17" t="str">
        <f>MID(B1703,9,1)</f>
        <v>業</v>
      </c>
      <c r="M1703" s="17" t="str">
        <f>MID(B1703,10,1)</f>
        <v/>
      </c>
      <c r="N1703" s="18" t="str">
        <f>MID(B1703,11,1)</f>
        <v/>
      </c>
    </row>
    <row r="1704" spans="1:14" ht="37.5" customHeight="1" x14ac:dyDescent="0.15">
      <c r="A1704">
        <v>6</v>
      </c>
      <c r="B1704" s="10"/>
      <c r="C1704" s="12" t="s">
        <v>3467</v>
      </c>
      <c r="D1704" s="13" t="s">
        <v>4603</v>
      </c>
      <c r="E1704" s="14"/>
      <c r="F1704" s="14" t="s">
        <v>4302</v>
      </c>
      <c r="G1704" s="14"/>
      <c r="H1704" s="14"/>
      <c r="I1704" s="14" t="s">
        <v>111</v>
      </c>
      <c r="J1704" s="14" t="s">
        <v>544</v>
      </c>
      <c r="K1704" s="14" t="s">
        <v>4303</v>
      </c>
      <c r="L1704" s="14" t="s">
        <v>4304</v>
      </c>
      <c r="M1704" s="14"/>
      <c r="N1704" s="15"/>
    </row>
    <row r="1705" spans="1:14" ht="37.5" customHeight="1" x14ac:dyDescent="0.15">
      <c r="A1705">
        <v>6</v>
      </c>
      <c r="B1705" s="10" t="s">
        <v>3688</v>
      </c>
      <c r="C1705" s="11" t="s">
        <v>1346</v>
      </c>
      <c r="D1705" s="16" t="str">
        <f>MID(B1705,1,1)</f>
        <v>我</v>
      </c>
      <c r="E1705" s="17" t="str">
        <f>MID(B1705,2,1)</f>
        <v>は</v>
      </c>
      <c r="F1705" s="17" t="str">
        <f>MID(B1705,3,1)</f>
        <v>海</v>
      </c>
      <c r="G1705" s="17" t="str">
        <f>MID(B1705,4,1)</f>
        <v>の</v>
      </c>
      <c r="H1705" s="17" t="str">
        <f>MID(B1705,5,1)</f>
        <v>子</v>
      </c>
      <c r="I1705" s="17" t="str">
        <f>MID(B1705,6,1)</f>
        <v/>
      </c>
      <c r="J1705" s="17" t="str">
        <f>MID(B1705,7,1)</f>
        <v/>
      </c>
      <c r="K1705" s="17" t="str">
        <f>MID(B1705,8,1)</f>
        <v/>
      </c>
      <c r="L1705" s="17" t="str">
        <f>MID(B1705,9,1)</f>
        <v/>
      </c>
      <c r="M1705" s="17" t="str">
        <f>MID(B1705,10,1)</f>
        <v/>
      </c>
      <c r="N1705" s="18" t="str">
        <f>MID(B1705,11,1)</f>
        <v/>
      </c>
    </row>
    <row r="1706" spans="1:14" ht="37.5" customHeight="1" x14ac:dyDescent="0.15">
      <c r="A1706">
        <v>6</v>
      </c>
      <c r="B1706" s="10"/>
      <c r="C1706" s="12" t="s">
        <v>3468</v>
      </c>
      <c r="D1706" s="13" t="s">
        <v>4314</v>
      </c>
      <c r="E1706" s="14"/>
      <c r="F1706" s="14" t="s">
        <v>4315</v>
      </c>
      <c r="G1706" s="14"/>
      <c r="H1706" s="14" t="s">
        <v>1503</v>
      </c>
      <c r="I1706" s="14"/>
      <c r="J1706" s="14"/>
      <c r="K1706" s="14"/>
      <c r="L1706" s="14"/>
      <c r="M1706" s="14"/>
      <c r="N1706" s="15"/>
    </row>
    <row r="1707" spans="1:14" ht="37.5" customHeight="1" x14ac:dyDescent="0.15">
      <c r="A1707">
        <v>6</v>
      </c>
      <c r="B1707" s="10" t="s">
        <v>3697</v>
      </c>
      <c r="C1707" s="11" t="s">
        <v>1347</v>
      </c>
      <c r="D1707" s="16" t="str">
        <f>MID(B1707,1,1)</f>
        <v>白</v>
      </c>
      <c r="E1707" s="17" t="str">
        <f>MID(B1707,2,1)</f>
        <v>と</v>
      </c>
      <c r="F1707" s="17" t="str">
        <f>MID(B1707,3,1)</f>
        <v>黒</v>
      </c>
      <c r="G1707" s="17" t="str">
        <f>MID(B1707,4,1)</f>
        <v>で</v>
      </c>
      <c r="H1707" s="17" t="str">
        <f>MID(B1707,5,1)</f>
        <v>灰</v>
      </c>
      <c r="I1707" s="17" t="str">
        <f>MID(B1707,6,1)</f>
        <v>色</v>
      </c>
      <c r="J1707" s="17" t="str">
        <f>MID(B1707,7,1)</f>
        <v>を</v>
      </c>
      <c r="K1707" s="17" t="str">
        <f>MID(B1707,8,1)</f>
        <v>作</v>
      </c>
      <c r="L1707" s="17" t="str">
        <f>MID(B1707,9,1)</f>
        <v>る</v>
      </c>
      <c r="M1707" s="17" t="str">
        <f>MID(B1707,10,1)</f>
        <v/>
      </c>
      <c r="N1707" s="18" t="str">
        <f>MID(B1707,11,1)</f>
        <v/>
      </c>
    </row>
    <row r="1708" spans="1:14" ht="37.5" customHeight="1" x14ac:dyDescent="0.15">
      <c r="A1708">
        <v>6</v>
      </c>
      <c r="B1708" s="10"/>
      <c r="C1708" s="12" t="s">
        <v>3469</v>
      </c>
      <c r="D1708" s="13" t="s">
        <v>211</v>
      </c>
      <c r="E1708" s="14"/>
      <c r="F1708" s="14" t="s">
        <v>4323</v>
      </c>
      <c r="G1708" s="14"/>
      <c r="H1708" s="14" t="s">
        <v>4222</v>
      </c>
      <c r="I1708" s="14" t="s">
        <v>4579</v>
      </c>
      <c r="J1708" s="14"/>
      <c r="K1708" s="14" t="s">
        <v>4068</v>
      </c>
      <c r="L1708" s="14"/>
      <c r="M1708" s="14"/>
      <c r="N1708" s="15"/>
    </row>
    <row r="1709" spans="1:14" ht="37.5" customHeight="1" x14ac:dyDescent="0.15">
      <c r="A1709">
        <v>6</v>
      </c>
      <c r="B1709" s="10" t="s">
        <v>4332</v>
      </c>
      <c r="C1709" s="11" t="s">
        <v>1348</v>
      </c>
      <c r="D1709" s="16" t="str">
        <f>MID(B1709,1,1)</f>
        <v>写</v>
      </c>
      <c r="E1709" s="17" t="str">
        <f>MID(B1709,2,1)</f>
        <v>真</v>
      </c>
      <c r="F1709" s="17" t="str">
        <f>MID(B1709,3,1)</f>
        <v>を</v>
      </c>
      <c r="G1709" s="17" t="str">
        <f>MID(B1709,4,1)</f>
        <v>拡</v>
      </c>
      <c r="H1709" s="17" t="str">
        <f>MID(B1709,5,1)</f>
        <v>大</v>
      </c>
      <c r="I1709" s="17" t="str">
        <f>MID(B1709,6,1)</f>
        <v>し</v>
      </c>
      <c r="J1709" s="17" t="str">
        <f>MID(B1709,7,1)</f>
        <v>て</v>
      </c>
      <c r="K1709" s="17" t="str">
        <f>MID(B1709,8,1)</f>
        <v>よ</v>
      </c>
      <c r="L1709" s="17" t="str">
        <f>MID(B1709,9,1)</f>
        <v>く</v>
      </c>
      <c r="M1709" s="17" t="str">
        <f>MID(B1709,10,1)</f>
        <v>見</v>
      </c>
      <c r="N1709" s="18" t="str">
        <f>MID(B1709,11,1)</f>
        <v>る</v>
      </c>
    </row>
    <row r="1710" spans="1:14" ht="37.5" customHeight="1" x14ac:dyDescent="0.15">
      <c r="A1710">
        <v>6</v>
      </c>
      <c r="B1710" s="10"/>
      <c r="C1710" s="12" t="s">
        <v>3470</v>
      </c>
      <c r="D1710" s="13" t="s">
        <v>327</v>
      </c>
      <c r="E1710" s="14" t="s">
        <v>900</v>
      </c>
      <c r="F1710" s="14"/>
      <c r="G1710" s="14" t="s">
        <v>1649</v>
      </c>
      <c r="H1710" s="14" t="s">
        <v>695</v>
      </c>
      <c r="I1710" s="14"/>
      <c r="J1710" s="14"/>
      <c r="K1710" s="14"/>
      <c r="L1710" s="14"/>
      <c r="M1710" s="14" t="s">
        <v>676</v>
      </c>
      <c r="N1710" s="15"/>
    </row>
    <row r="1711" spans="1:14" ht="37.5" customHeight="1" x14ac:dyDescent="0.15">
      <c r="A1711">
        <v>6</v>
      </c>
      <c r="B1711" s="10" t="s">
        <v>3698</v>
      </c>
      <c r="C1711" s="11" t="s">
        <v>1350</v>
      </c>
      <c r="D1711" s="16" t="str">
        <f>MID(B1711,1,1)</f>
        <v>内</v>
      </c>
      <c r="E1711" s="17" t="str">
        <f>MID(B1711,2,1)</f>
        <v>閣</v>
      </c>
      <c r="F1711" s="17" t="str">
        <f>MID(B1711,3,1)</f>
        <v>総</v>
      </c>
      <c r="G1711" s="17" t="str">
        <f>MID(B1711,4,1)</f>
        <v>理</v>
      </c>
      <c r="H1711" s="17" t="str">
        <f>MID(B1711,5,1)</f>
        <v>大</v>
      </c>
      <c r="I1711" s="17" t="str">
        <f>MID(B1711,6,1)</f>
        <v>臣</v>
      </c>
      <c r="J1711" s="17" t="str">
        <f>MID(B1711,7,1)</f>
        <v>の</v>
      </c>
      <c r="K1711" s="17" t="str">
        <f>MID(B1711,8,1)</f>
        <v>仕</v>
      </c>
      <c r="L1711" s="17" t="str">
        <f>MID(B1711,9,1)</f>
        <v>事</v>
      </c>
      <c r="M1711" s="17" t="str">
        <f>MID(B1711,10,1)</f>
        <v/>
      </c>
      <c r="N1711" s="18" t="str">
        <f>MID(B1711,11,1)</f>
        <v/>
      </c>
    </row>
    <row r="1712" spans="1:14" ht="37.5" customHeight="1" x14ac:dyDescent="0.15">
      <c r="A1712">
        <v>6</v>
      </c>
      <c r="B1712" s="10"/>
      <c r="C1712" s="12" t="s">
        <v>3472</v>
      </c>
      <c r="D1712" s="13" t="s">
        <v>897</v>
      </c>
      <c r="E1712" s="14" t="s">
        <v>4613</v>
      </c>
      <c r="F1712" s="14" t="s">
        <v>4344</v>
      </c>
      <c r="G1712" s="14" t="s">
        <v>668</v>
      </c>
      <c r="H1712" s="14" t="s">
        <v>695</v>
      </c>
      <c r="I1712" s="14" t="s">
        <v>4580</v>
      </c>
      <c r="J1712" s="14"/>
      <c r="K1712" s="14" t="s">
        <v>4614</v>
      </c>
      <c r="L1712" s="14" t="s">
        <v>4347</v>
      </c>
      <c r="M1712" s="14"/>
      <c r="N1712" s="15"/>
    </row>
    <row r="1713" spans="1:14" ht="37.5" customHeight="1" x14ac:dyDescent="0.15">
      <c r="A1713">
        <v>6</v>
      </c>
      <c r="B1713" s="10" t="s">
        <v>3699</v>
      </c>
      <c r="C1713" s="11" t="s">
        <v>1349</v>
      </c>
      <c r="D1713" s="16" t="str">
        <f>MID(B1713,1,1)</f>
        <v>教</v>
      </c>
      <c r="E1713" s="17" t="str">
        <f>MID(B1713,2,1)</f>
        <v>育</v>
      </c>
      <c r="F1713" s="17" t="str">
        <f>MID(B1713,3,1)</f>
        <v>制</v>
      </c>
      <c r="G1713" s="17" t="str">
        <f>MID(B1713,4,1)</f>
        <v>度</v>
      </c>
      <c r="H1713" s="17" t="str">
        <f>MID(B1713,5,1)</f>
        <v>を</v>
      </c>
      <c r="I1713" s="17" t="str">
        <f>MID(B1713,6,1)</f>
        <v>改</v>
      </c>
      <c r="J1713" s="17" t="str">
        <f>MID(B1713,7,1)</f>
        <v>革</v>
      </c>
      <c r="K1713" s="17" t="str">
        <f>MID(B1713,8,1)</f>
        <v>す</v>
      </c>
      <c r="L1713" s="17" t="str">
        <f>MID(B1713,9,1)</f>
        <v>る</v>
      </c>
      <c r="M1713" s="17" t="str">
        <f>MID(B1713,10,1)</f>
        <v/>
      </c>
      <c r="N1713" s="18" t="str">
        <f>MID(B1713,11,1)</f>
        <v/>
      </c>
    </row>
    <row r="1714" spans="1:14" ht="37.5" customHeight="1" x14ac:dyDescent="0.15">
      <c r="A1714">
        <v>6</v>
      </c>
      <c r="B1714" s="10"/>
      <c r="C1714" s="12" t="s">
        <v>3471</v>
      </c>
      <c r="D1714" s="13" t="s">
        <v>4616</v>
      </c>
      <c r="E1714" s="14" t="s">
        <v>4359</v>
      </c>
      <c r="F1714" s="14" t="s">
        <v>4360</v>
      </c>
      <c r="G1714" s="14" t="s">
        <v>4617</v>
      </c>
      <c r="H1714" s="14"/>
      <c r="I1714" s="14" t="s">
        <v>517</v>
      </c>
      <c r="J1714" s="14" t="s">
        <v>4618</v>
      </c>
      <c r="K1714" s="14"/>
      <c r="L1714" s="14" t="s">
        <v>317</v>
      </c>
      <c r="M1714" s="14"/>
      <c r="N1714" s="15"/>
    </row>
    <row r="1715" spans="1:14" ht="37.5" customHeight="1" x14ac:dyDescent="0.15">
      <c r="A1715">
        <v>6</v>
      </c>
      <c r="B1715" s="10" t="s">
        <v>3700</v>
      </c>
      <c r="C1715" s="11" t="s">
        <v>1351</v>
      </c>
      <c r="D1715" s="16" t="str">
        <f>MID(B1715,1,1)</f>
        <v>自</v>
      </c>
      <c r="E1715" s="17" t="str">
        <f>MID(B1715,2,1)</f>
        <v>分</v>
      </c>
      <c r="F1715" s="17" t="str">
        <f>MID(B1715,3,1)</f>
        <v>の</v>
      </c>
      <c r="G1715" s="17" t="str">
        <f>MID(B1715,4,1)</f>
        <v>役</v>
      </c>
      <c r="H1715" s="17" t="str">
        <f>MID(B1715,5,1)</f>
        <v>割</v>
      </c>
      <c r="I1715" s="17" t="str">
        <f>MID(B1715,6,1)</f>
        <v>を</v>
      </c>
      <c r="J1715" s="17" t="str">
        <f>MID(B1715,7,1)</f>
        <v>果</v>
      </c>
      <c r="K1715" s="17" t="str">
        <f>MID(B1715,8,1)</f>
        <v>た</v>
      </c>
      <c r="L1715" s="17" t="str">
        <f>MID(B1715,9,1)</f>
        <v>す</v>
      </c>
      <c r="M1715" s="17" t="str">
        <f>MID(B1715,10,1)</f>
        <v/>
      </c>
      <c r="N1715" s="18" t="str">
        <f>MID(B1715,11,1)</f>
        <v/>
      </c>
    </row>
    <row r="1716" spans="1:14" ht="37.5" customHeight="1" x14ac:dyDescent="0.15">
      <c r="A1716">
        <v>6</v>
      </c>
      <c r="B1716" s="10"/>
      <c r="C1716" s="12" t="s">
        <v>3473</v>
      </c>
      <c r="D1716" s="13" t="s">
        <v>1051</v>
      </c>
      <c r="E1716" s="14" t="s">
        <v>312</v>
      </c>
      <c r="F1716" s="14"/>
      <c r="G1716" s="14" t="s">
        <v>718</v>
      </c>
      <c r="H1716" s="14" t="s">
        <v>4369</v>
      </c>
      <c r="I1716" s="14"/>
      <c r="J1716" s="14" t="s">
        <v>4143</v>
      </c>
      <c r="K1716" s="14"/>
      <c r="L1716" s="14"/>
      <c r="M1716" s="14"/>
      <c r="N1716" s="15"/>
    </row>
    <row r="1717" spans="1:14" ht="37.5" customHeight="1" x14ac:dyDescent="0.15">
      <c r="A1717">
        <v>6</v>
      </c>
      <c r="B1717" s="10" t="s">
        <v>3701</v>
      </c>
      <c r="C1717" s="11" t="s">
        <v>1352</v>
      </c>
      <c r="D1717" s="16" t="str">
        <f>MID(B1717,1,1)</f>
        <v>木</v>
      </c>
      <c r="E1717" s="17" t="str">
        <f>MID(B1717,2,1)</f>
        <v>の</v>
      </c>
      <c r="F1717" s="17" t="str">
        <f>MID(B1717,3,1)</f>
        <v>切</v>
      </c>
      <c r="G1717" s="17" t="str">
        <f>MID(B1717,4,1)</f>
        <v>り</v>
      </c>
      <c r="H1717" s="17" t="str">
        <f>MID(B1717,5,1)</f>
        <v>株</v>
      </c>
      <c r="I1717" s="17" t="str">
        <f>MID(B1717,6,1)</f>
        <v>に</v>
      </c>
      <c r="J1717" s="17" t="str">
        <f>MID(B1717,7,1)</f>
        <v>す</v>
      </c>
      <c r="K1717" s="17" t="str">
        <f>MID(B1717,8,1)</f>
        <v>わ</v>
      </c>
      <c r="L1717" s="17" t="str">
        <f>MID(B1717,9,1)</f>
        <v>る</v>
      </c>
      <c r="M1717" s="17" t="str">
        <f>MID(B1717,10,1)</f>
        <v/>
      </c>
      <c r="N1717" s="18" t="str">
        <f>MID(B1717,11,1)</f>
        <v/>
      </c>
    </row>
    <row r="1718" spans="1:14" ht="37.5" customHeight="1" x14ac:dyDescent="0.15">
      <c r="A1718">
        <v>6</v>
      </c>
      <c r="B1718" s="10"/>
      <c r="C1718" s="12" t="s">
        <v>3474</v>
      </c>
      <c r="D1718" s="13" t="s">
        <v>101</v>
      </c>
      <c r="E1718" s="14"/>
      <c r="F1718" s="14" t="s">
        <v>4363</v>
      </c>
      <c r="G1718" s="14"/>
      <c r="H1718" s="14" t="s">
        <v>4378</v>
      </c>
      <c r="I1718" s="14"/>
      <c r="J1718" s="14"/>
      <c r="K1718" s="14"/>
      <c r="L1718" s="14"/>
      <c r="M1718" s="14"/>
      <c r="N1718" s="15"/>
    </row>
    <row r="1719" spans="1:14" ht="37.5" customHeight="1" x14ac:dyDescent="0.15">
      <c r="A1719">
        <v>6</v>
      </c>
      <c r="B1719" s="10" t="s">
        <v>3702</v>
      </c>
      <c r="C1719" s="11" t="s">
        <v>1354</v>
      </c>
      <c r="D1719" s="16" t="str">
        <f>MID(B1719,1,1)</f>
        <v>有</v>
      </c>
      <c r="E1719" s="17" t="str">
        <f>MID(B1719,2,1)</f>
        <v>名</v>
      </c>
      <c r="F1719" s="17" t="str">
        <f>MID(B1719,3,1)</f>
        <v>人</v>
      </c>
      <c r="G1719" s="17" t="str">
        <f>MID(B1719,4,1)</f>
        <v>の</v>
      </c>
      <c r="H1719" s="17" t="str">
        <f>MID(B1719,5,1)</f>
        <v>周</v>
      </c>
      <c r="I1719" s="17" t="str">
        <f>MID(B1719,6,1)</f>
        <v>り</v>
      </c>
      <c r="J1719" s="17" t="str">
        <f>MID(B1719,7,1)</f>
        <v>を</v>
      </c>
      <c r="K1719" s="17" t="str">
        <f>MID(B1719,8,1)</f>
        <v>取</v>
      </c>
      <c r="L1719" s="17" t="str">
        <f>MID(B1719,9,1)</f>
        <v>り</v>
      </c>
      <c r="M1719" s="17" t="str">
        <f>MID(B1719,10,1)</f>
        <v>巻</v>
      </c>
      <c r="N1719" s="18" t="str">
        <f>MID(B1719,11,1)</f>
        <v>く</v>
      </c>
    </row>
    <row r="1720" spans="1:14" ht="37.5" customHeight="1" x14ac:dyDescent="0.15">
      <c r="A1720">
        <v>6</v>
      </c>
      <c r="B1720" s="10"/>
      <c r="C1720" s="12" t="s">
        <v>3476</v>
      </c>
      <c r="D1720" s="13" t="s">
        <v>955</v>
      </c>
      <c r="E1720" s="14" t="s">
        <v>944</v>
      </c>
      <c r="F1720" s="14" t="s">
        <v>4389</v>
      </c>
      <c r="G1720" s="14"/>
      <c r="H1720" s="14" t="s">
        <v>538</v>
      </c>
      <c r="I1720" s="14"/>
      <c r="J1720" s="14"/>
      <c r="K1720" s="14" t="s">
        <v>317</v>
      </c>
      <c r="L1720" s="14"/>
      <c r="M1720" s="14" t="s">
        <v>692</v>
      </c>
      <c r="N1720" s="15"/>
    </row>
    <row r="1721" spans="1:14" ht="37.5" customHeight="1" x14ac:dyDescent="0.15">
      <c r="A1721">
        <v>6</v>
      </c>
      <c r="B1721" s="10" t="s">
        <v>3818</v>
      </c>
      <c r="C1721" s="11" t="s">
        <v>1353</v>
      </c>
      <c r="D1721" s="16" t="str">
        <f>MID(B1721,1,1)</f>
        <v>す</v>
      </c>
      <c r="E1721" s="17" t="str">
        <f>MID(B1721,2,1)</f>
        <v>っ</v>
      </c>
      <c r="F1721" s="17" t="str">
        <f>MID(B1721,3,1)</f>
        <v>ぱ</v>
      </c>
      <c r="G1721" s="17" t="str">
        <f>MID(B1721,4,1)</f>
        <v>い</v>
      </c>
      <c r="H1721" s="17" t="str">
        <f>MID(B1721,5,1)</f>
        <v>梅</v>
      </c>
      <c r="I1721" s="17" t="str">
        <f>MID(B1721,6,1)</f>
        <v>干</v>
      </c>
      <c r="J1721" s="17" t="str">
        <f>MID(B1721,7,1)</f>
        <v>し</v>
      </c>
      <c r="K1721" s="17" t="str">
        <f>MID(B1721,8,1)</f>
        <v>を</v>
      </c>
      <c r="L1721" s="17" t="str">
        <f>MID(B1721,9,1)</f>
        <v>食</v>
      </c>
      <c r="M1721" s="17" t="str">
        <f>MID(B1721,10,1)</f>
        <v>べ</v>
      </c>
      <c r="N1721" s="18" t="str">
        <f>MID(B1721,11,1)</f>
        <v>る</v>
      </c>
    </row>
    <row r="1722" spans="1:14" ht="37.5" customHeight="1" x14ac:dyDescent="0.15">
      <c r="A1722">
        <v>6</v>
      </c>
      <c r="B1722" s="10"/>
      <c r="C1722" s="12" t="s">
        <v>3475</v>
      </c>
      <c r="D1722" s="13"/>
      <c r="E1722" s="14"/>
      <c r="F1722" s="14"/>
      <c r="G1722" s="14"/>
      <c r="H1722" s="14" t="s">
        <v>828</v>
      </c>
      <c r="I1722" s="14" t="s">
        <v>4402</v>
      </c>
      <c r="J1722" s="14"/>
      <c r="K1722" s="14"/>
      <c r="L1722" s="14" t="s">
        <v>4403</v>
      </c>
      <c r="M1722" s="14"/>
      <c r="N1722" s="15"/>
    </row>
    <row r="1723" spans="1:14" ht="37.5" customHeight="1" x14ac:dyDescent="0.15">
      <c r="A1723">
        <v>6</v>
      </c>
      <c r="B1723" s="10" t="s">
        <v>3703</v>
      </c>
      <c r="C1723" s="11" t="s">
        <v>1355</v>
      </c>
      <c r="D1723" s="16" t="str">
        <f>MID(B1723,1,1)</f>
        <v>病</v>
      </c>
      <c r="E1723" s="17" t="str">
        <f>MID(B1723,2,1)</f>
        <v>気</v>
      </c>
      <c r="F1723" s="17" t="str">
        <f>MID(B1723,3,1)</f>
        <v>の</v>
      </c>
      <c r="G1723" s="17" t="str">
        <f>MID(B1723,4,1)</f>
        <v>祖</v>
      </c>
      <c r="H1723" s="17" t="str">
        <f>MID(B1723,5,1)</f>
        <v>父</v>
      </c>
      <c r="I1723" s="17" t="str">
        <f>MID(B1723,6,1)</f>
        <v>の</v>
      </c>
      <c r="J1723" s="17" t="str">
        <f>MID(B1723,7,1)</f>
        <v>看</v>
      </c>
      <c r="K1723" s="17" t="str">
        <f>MID(B1723,8,1)</f>
        <v>病</v>
      </c>
      <c r="L1723" s="17" t="str">
        <f>MID(B1723,9,1)</f>
        <v>を</v>
      </c>
      <c r="M1723" s="17" t="str">
        <f>MID(B1723,10,1)</f>
        <v>す</v>
      </c>
      <c r="N1723" s="18" t="str">
        <f>MID(B1723,11,1)</f>
        <v>る</v>
      </c>
    </row>
    <row r="1724" spans="1:14" ht="37.5" customHeight="1" x14ac:dyDescent="0.15">
      <c r="A1724">
        <v>6</v>
      </c>
      <c r="B1724" s="10"/>
      <c r="C1724" s="12" t="s">
        <v>3477</v>
      </c>
      <c r="D1724" s="13" t="s">
        <v>704</v>
      </c>
      <c r="E1724" s="14" t="s">
        <v>101</v>
      </c>
      <c r="F1724" s="14"/>
      <c r="G1724" s="14" t="s">
        <v>4111</v>
      </c>
      <c r="H1724" s="14" t="s">
        <v>98</v>
      </c>
      <c r="I1724" s="14"/>
      <c r="J1724" s="14" t="s">
        <v>4632</v>
      </c>
      <c r="K1724" s="14" t="s">
        <v>704</v>
      </c>
      <c r="L1724" s="14"/>
      <c r="M1724" s="14"/>
      <c r="N1724" s="15"/>
    </row>
    <row r="1725" spans="1:14" ht="37.5" customHeight="1" x14ac:dyDescent="0.15">
      <c r="A1725">
        <v>6</v>
      </c>
      <c r="B1725" s="10" t="s">
        <v>3704</v>
      </c>
      <c r="C1725" s="11" t="s">
        <v>1356</v>
      </c>
      <c r="D1725" s="16" t="str">
        <f>MID(B1725,1,1)</f>
        <v>こ</v>
      </c>
      <c r="E1725" s="17" t="str">
        <f>MID(B1725,2,1)</f>
        <v>の</v>
      </c>
      <c r="F1725" s="17" t="str">
        <f>MID(B1725,3,1)</f>
        <v>問</v>
      </c>
      <c r="G1725" s="17" t="str">
        <f>MID(B1725,4,1)</f>
        <v>題</v>
      </c>
      <c r="H1725" s="17" t="str">
        <f>MID(B1725,5,1)</f>
        <v>は</v>
      </c>
      <c r="I1725" s="17" t="str">
        <f>MID(B1725,6,1)</f>
        <v>簡</v>
      </c>
      <c r="J1725" s="17" t="str">
        <f>MID(B1725,7,1)</f>
        <v>単</v>
      </c>
      <c r="K1725" s="17" t="str">
        <f>MID(B1725,8,1)</f>
        <v>だ</v>
      </c>
      <c r="L1725" s="17" t="str">
        <f>MID(B1725,9,1)</f>
        <v/>
      </c>
      <c r="M1725" s="17" t="str">
        <f>MID(B1725,10,1)</f>
        <v/>
      </c>
      <c r="N1725" s="18" t="str">
        <f>MID(B1725,11,1)</f>
        <v/>
      </c>
    </row>
    <row r="1726" spans="1:14" ht="37.5" customHeight="1" x14ac:dyDescent="0.15">
      <c r="A1726">
        <v>6</v>
      </c>
      <c r="B1726" s="10"/>
      <c r="C1726" s="12" t="s">
        <v>3478</v>
      </c>
      <c r="D1726" s="13"/>
      <c r="E1726" s="14"/>
      <c r="F1726" s="14" t="s">
        <v>4419</v>
      </c>
      <c r="G1726" s="14" t="s">
        <v>695</v>
      </c>
      <c r="H1726" s="14"/>
      <c r="I1726" s="14" t="s">
        <v>4420</v>
      </c>
      <c r="J1726" s="14" t="s">
        <v>700</v>
      </c>
      <c r="K1726" s="14"/>
      <c r="L1726" s="14"/>
      <c r="M1726" s="14"/>
      <c r="N1726" s="15"/>
    </row>
    <row r="1727" spans="1:14" ht="37.5" customHeight="1" x14ac:dyDescent="0.15">
      <c r="A1727">
        <v>6</v>
      </c>
      <c r="B1727" s="10" t="s">
        <v>3705</v>
      </c>
      <c r="C1727" s="11" t="s">
        <v>1357</v>
      </c>
      <c r="D1727" s="16" t="str">
        <f>MID(B1727,1,1)</f>
        <v>危</v>
      </c>
      <c r="E1727" s="17" t="str">
        <f>MID(B1727,2,1)</f>
        <v>険</v>
      </c>
      <c r="F1727" s="17" t="str">
        <f>MID(B1727,3,1)</f>
        <v>な</v>
      </c>
      <c r="G1727" s="17" t="str">
        <f>MID(B1727,4,1)</f>
        <v>場</v>
      </c>
      <c r="H1727" s="17" t="str">
        <f>MID(B1727,5,1)</f>
        <v>所</v>
      </c>
      <c r="I1727" s="17" t="str">
        <f>MID(B1727,6,1)</f>
        <v>に</v>
      </c>
      <c r="J1727" s="17" t="str">
        <f>MID(B1727,7,1)</f>
        <v>近</v>
      </c>
      <c r="K1727" s="17" t="str">
        <f>MID(B1727,8,1)</f>
        <v>寄</v>
      </c>
      <c r="L1727" s="17" t="str">
        <f>MID(B1727,9,1)</f>
        <v>ら</v>
      </c>
      <c r="M1727" s="17" t="str">
        <f>MID(B1727,10,1)</f>
        <v>な</v>
      </c>
      <c r="N1727" s="18" t="str">
        <f>MID(B1727,11,1)</f>
        <v>い</v>
      </c>
    </row>
    <row r="1728" spans="1:14" ht="37.5" customHeight="1" x14ac:dyDescent="0.15">
      <c r="A1728">
        <v>6</v>
      </c>
      <c r="B1728" s="10"/>
      <c r="C1728" s="12" t="s">
        <v>3479</v>
      </c>
      <c r="D1728" s="13" t="s">
        <v>101</v>
      </c>
      <c r="E1728" s="14" t="s">
        <v>282</v>
      </c>
      <c r="F1728" s="14"/>
      <c r="G1728" s="14" t="s">
        <v>749</v>
      </c>
      <c r="H1728" s="14" t="s">
        <v>750</v>
      </c>
      <c r="I1728" s="14"/>
      <c r="J1728" s="14" t="s">
        <v>277</v>
      </c>
      <c r="K1728" s="14" t="s">
        <v>252</v>
      </c>
      <c r="L1728" s="14"/>
      <c r="M1728" s="14"/>
      <c r="N1728" s="15"/>
    </row>
    <row r="1729" spans="1:14" ht="37.5" customHeight="1" x14ac:dyDescent="0.15">
      <c r="A1729">
        <v>6</v>
      </c>
      <c r="B1729" s="10" t="s">
        <v>3706</v>
      </c>
      <c r="C1729" s="11" t="s">
        <v>1359</v>
      </c>
      <c r="D1729" s="16" t="str">
        <f>MID(B1729,1,1)</f>
        <v>オ</v>
      </c>
      <c r="E1729" s="17" t="str">
        <f>MID(B1729,2,1)</f>
        <v>ー</v>
      </c>
      <c r="F1729" s="17" t="str">
        <f>MID(B1729,3,1)</f>
        <v>ケ</v>
      </c>
      <c r="G1729" s="17" t="str">
        <f>MID(B1729,4,1)</f>
        <v>ス</v>
      </c>
      <c r="H1729" s="17" t="str">
        <f>MID(B1729,5,1)</f>
        <v>ト</v>
      </c>
      <c r="I1729" s="17" t="str">
        <f>MID(B1729,6,1)</f>
        <v>ラ</v>
      </c>
      <c r="J1729" s="17" t="str">
        <f>MID(B1729,7,1)</f>
        <v>の</v>
      </c>
      <c r="K1729" s="17" t="str">
        <f>MID(B1729,8,1)</f>
        <v>指</v>
      </c>
      <c r="L1729" s="17" t="str">
        <f>MID(B1729,9,1)</f>
        <v>揮</v>
      </c>
      <c r="M1729" s="17" t="str">
        <f>MID(B1729,10,1)</f>
        <v>者</v>
      </c>
      <c r="N1729" s="18" t="str">
        <f>MID(B1729,11,1)</f>
        <v/>
      </c>
    </row>
    <row r="1730" spans="1:14" ht="37.5" customHeight="1" x14ac:dyDescent="0.15">
      <c r="A1730">
        <v>6</v>
      </c>
      <c r="B1730" s="10"/>
      <c r="C1730" s="12" t="s">
        <v>3481</v>
      </c>
      <c r="D1730" s="13"/>
      <c r="E1730" s="14"/>
      <c r="F1730" s="14"/>
      <c r="G1730" s="14"/>
      <c r="H1730" s="14"/>
      <c r="I1730" s="14"/>
      <c r="J1730" s="14"/>
      <c r="K1730" s="14" t="s">
        <v>603</v>
      </c>
      <c r="L1730" s="14" t="s">
        <v>4363</v>
      </c>
      <c r="M1730" s="14" t="s">
        <v>327</v>
      </c>
      <c r="N1730" s="15"/>
    </row>
    <row r="1731" spans="1:14" ht="37.5" customHeight="1" x14ac:dyDescent="0.15">
      <c r="A1731">
        <v>6</v>
      </c>
      <c r="B1731" s="10" t="s">
        <v>3707</v>
      </c>
      <c r="C1731" s="11" t="s">
        <v>1358</v>
      </c>
      <c r="D1731" s="16" t="str">
        <f>MID(B1731,1,1)</f>
        <v>自</v>
      </c>
      <c r="E1731" s="17" t="str">
        <f>MID(B1731,2,1)</f>
        <v>分</v>
      </c>
      <c r="F1731" s="17" t="str">
        <f>MID(B1731,3,1)</f>
        <v>の</v>
      </c>
      <c r="G1731" s="17" t="str">
        <f>MID(B1731,4,1)</f>
        <v>机</v>
      </c>
      <c r="H1731" s="17" t="str">
        <f>MID(B1731,5,1)</f>
        <v>と</v>
      </c>
      <c r="I1731" s="17" t="str">
        <f>MID(B1731,6,1)</f>
        <v>イ</v>
      </c>
      <c r="J1731" s="17" t="str">
        <f>MID(B1731,7,1)</f>
        <v>ス</v>
      </c>
      <c r="K1731" s="17" t="str">
        <f>MID(B1731,8,1)</f>
        <v>を</v>
      </c>
      <c r="L1731" s="17" t="str">
        <f>MID(B1731,9,1)</f>
        <v>運</v>
      </c>
      <c r="M1731" s="17" t="str">
        <f>MID(B1731,10,1)</f>
        <v>ぶ</v>
      </c>
      <c r="N1731" s="18" t="str">
        <f>MID(B1731,11,1)</f>
        <v/>
      </c>
    </row>
    <row r="1732" spans="1:14" ht="37.5" customHeight="1" x14ac:dyDescent="0.15">
      <c r="A1732">
        <v>6</v>
      </c>
      <c r="B1732" s="10"/>
      <c r="C1732" s="12" t="s">
        <v>3480</v>
      </c>
      <c r="D1732" s="13" t="s">
        <v>1051</v>
      </c>
      <c r="E1732" s="14" t="s">
        <v>312</v>
      </c>
      <c r="F1732" s="14"/>
      <c r="G1732" s="14" t="s">
        <v>4439</v>
      </c>
      <c r="H1732" s="14"/>
      <c r="I1732" s="14"/>
      <c r="J1732" s="14"/>
      <c r="K1732" s="14"/>
      <c r="L1732" s="14" t="s">
        <v>4440</v>
      </c>
      <c r="M1732" s="14"/>
      <c r="N1732" s="15"/>
    </row>
    <row r="1733" spans="1:14" ht="37.5" customHeight="1" x14ac:dyDescent="0.15">
      <c r="A1733">
        <v>6</v>
      </c>
      <c r="B1733" s="10" t="s">
        <v>3708</v>
      </c>
      <c r="C1733" s="11" t="s">
        <v>1360</v>
      </c>
      <c r="D1733" s="16" t="str">
        <f>MID(B1733,1,1)</f>
        <v>貴</v>
      </c>
      <c r="E1733" s="17" t="str">
        <f>MID(B1733,2,1)</f>
        <v>重</v>
      </c>
      <c r="F1733" s="17" t="str">
        <f>MID(B1733,3,1)</f>
        <v>な</v>
      </c>
      <c r="G1733" s="17" t="str">
        <f>MID(B1733,4,1)</f>
        <v>時</v>
      </c>
      <c r="H1733" s="17" t="str">
        <f>MID(B1733,5,1)</f>
        <v>間</v>
      </c>
      <c r="I1733" s="17" t="str">
        <f>MID(B1733,6,1)</f>
        <v>を</v>
      </c>
      <c r="J1733" s="17" t="str">
        <f>MID(B1733,7,1)</f>
        <v>大</v>
      </c>
      <c r="K1733" s="17" t="str">
        <f>MID(B1733,8,1)</f>
        <v>切</v>
      </c>
      <c r="L1733" s="17" t="str">
        <f>MID(B1733,9,1)</f>
        <v>に</v>
      </c>
      <c r="M1733" s="17" t="str">
        <f>MID(B1733,10,1)</f>
        <v>す</v>
      </c>
      <c r="N1733" s="18" t="str">
        <f>MID(B1733,11,1)</f>
        <v>る</v>
      </c>
    </row>
    <row r="1734" spans="1:14" ht="37.5" customHeight="1" x14ac:dyDescent="0.15">
      <c r="A1734">
        <v>6</v>
      </c>
      <c r="B1734" s="10"/>
      <c r="C1734" s="12" t="s">
        <v>3482</v>
      </c>
      <c r="D1734" s="13" t="s">
        <v>4038</v>
      </c>
      <c r="E1734" s="14" t="s">
        <v>4642</v>
      </c>
      <c r="F1734" s="14"/>
      <c r="G1734" s="14" t="s">
        <v>4035</v>
      </c>
      <c r="H1734" s="14" t="s">
        <v>4643</v>
      </c>
      <c r="I1734" s="14"/>
      <c r="J1734" s="14" t="s">
        <v>4644</v>
      </c>
      <c r="K1734" s="14" t="s">
        <v>4645</v>
      </c>
      <c r="L1734" s="14"/>
      <c r="M1734" s="14"/>
      <c r="N1734" s="15"/>
    </row>
    <row r="1735" spans="1:14" ht="37.5" customHeight="1" x14ac:dyDescent="0.15">
      <c r="A1735">
        <v>6</v>
      </c>
      <c r="B1735" s="10" t="s">
        <v>3709</v>
      </c>
      <c r="C1735" s="11" t="s">
        <v>1361</v>
      </c>
      <c r="D1735" s="16" t="str">
        <f>MID(B1735,1,1)</f>
        <v>疑</v>
      </c>
      <c r="E1735" s="17" t="str">
        <f>MID(B1735,2,1)</f>
        <v>問</v>
      </c>
      <c r="F1735" s="17" t="str">
        <f>MID(B1735,3,1)</f>
        <v>が</v>
      </c>
      <c r="G1735" s="17" t="str">
        <f>MID(B1735,4,1)</f>
        <v>解</v>
      </c>
      <c r="H1735" s="17" t="str">
        <f>MID(B1735,5,1)</f>
        <v>決</v>
      </c>
      <c r="I1735" s="17" t="str">
        <f>MID(B1735,6,1)</f>
        <v>し</v>
      </c>
      <c r="J1735" s="17" t="str">
        <f>MID(B1735,7,1)</f>
        <v>た</v>
      </c>
      <c r="K1735" s="17" t="str">
        <f>MID(B1735,8,1)</f>
        <v/>
      </c>
      <c r="L1735" s="17" t="str">
        <f>MID(B1735,9,1)</f>
        <v/>
      </c>
      <c r="M1735" s="17" t="str">
        <f>MID(B1735,10,1)</f>
        <v/>
      </c>
      <c r="N1735" s="18" t="str">
        <f>MID(B1735,11,1)</f>
        <v/>
      </c>
    </row>
    <row r="1736" spans="1:14" ht="37.5" customHeight="1" x14ac:dyDescent="0.15">
      <c r="A1736">
        <v>6</v>
      </c>
      <c r="B1736" s="10"/>
      <c r="C1736" s="12" t="s">
        <v>3483</v>
      </c>
      <c r="D1736" s="13" t="s">
        <v>4654</v>
      </c>
      <c r="E1736" s="14" t="s">
        <v>4655</v>
      </c>
      <c r="F1736" s="14"/>
      <c r="G1736" s="14" t="s">
        <v>4656</v>
      </c>
      <c r="H1736" s="14" t="s">
        <v>4657</v>
      </c>
      <c r="I1736" s="14"/>
      <c r="J1736" s="14"/>
      <c r="K1736" s="14"/>
      <c r="L1736" s="14"/>
      <c r="M1736" s="14"/>
      <c r="N1736" s="15"/>
    </row>
    <row r="1737" spans="1:14" ht="37.5" customHeight="1" x14ac:dyDescent="0.15">
      <c r="A1737">
        <v>6</v>
      </c>
      <c r="B1737" s="10" t="s">
        <v>4464</v>
      </c>
      <c r="C1737" s="11" t="s">
        <v>1362</v>
      </c>
      <c r="D1737" s="16" t="str">
        <f>MID(B1737,1,1)</f>
        <v>息</v>
      </c>
      <c r="E1737" s="17" t="str">
        <f>MID(B1737,2,1)</f>
        <v>を</v>
      </c>
      <c r="F1737" s="17" t="str">
        <f>MID(B1737,3,1)</f>
        <v>吸</v>
      </c>
      <c r="G1737" s="17" t="str">
        <f>MID(B1737,4,1)</f>
        <v>っ</v>
      </c>
      <c r="H1737" s="17" t="str">
        <f>MID(B1737,5,1)</f>
        <v>て</v>
      </c>
      <c r="I1737" s="17" t="str">
        <f>MID(B1737,6,1)</f>
        <v>か</v>
      </c>
      <c r="J1737" s="17" t="str">
        <f>MID(B1737,7,1)</f>
        <v>ら</v>
      </c>
      <c r="K1737" s="17" t="str">
        <f>MID(B1737,8,1)</f>
        <v>息</v>
      </c>
      <c r="L1737" s="17" t="str">
        <f>MID(B1737,9,1)</f>
        <v>を</v>
      </c>
      <c r="M1737" s="17" t="str">
        <f>MID(B1737,10,1)</f>
        <v>は</v>
      </c>
      <c r="N1737" s="18" t="str">
        <f>MID(B1737,11,1)</f>
        <v>く</v>
      </c>
    </row>
    <row r="1738" spans="1:14" ht="37.5" customHeight="1" x14ac:dyDescent="0.15">
      <c r="A1738">
        <v>6</v>
      </c>
      <c r="B1738" s="10"/>
      <c r="C1738" s="12" t="s">
        <v>3484</v>
      </c>
      <c r="D1738" s="13" t="s">
        <v>684</v>
      </c>
      <c r="E1738" s="14"/>
      <c r="F1738" s="14" t="s">
        <v>4463</v>
      </c>
      <c r="G1738" s="14"/>
      <c r="H1738" s="14"/>
      <c r="I1738" s="14"/>
      <c r="J1738" s="14"/>
      <c r="K1738" s="14" t="s">
        <v>684</v>
      </c>
      <c r="L1738" s="14"/>
      <c r="M1738" s="14"/>
      <c r="N1738" s="15"/>
    </row>
    <row r="1739" spans="1:14" ht="37.5" customHeight="1" x14ac:dyDescent="0.15">
      <c r="A1739">
        <v>6</v>
      </c>
      <c r="B1739" s="10" t="s">
        <v>3710</v>
      </c>
      <c r="C1739" s="11" t="s">
        <v>1363</v>
      </c>
      <c r="D1739" s="16" t="str">
        <f>MID(B1739,1,1)</f>
        <v>お</v>
      </c>
      <c r="E1739" s="17" t="str">
        <f>MID(B1739,2,1)</f>
        <v>墓</v>
      </c>
      <c r="F1739" s="17" t="str">
        <f>MID(B1739,3,1)</f>
        <v>に</v>
      </c>
      <c r="G1739" s="17" t="str">
        <f>MID(B1739,4,1)</f>
        <v>お</v>
      </c>
      <c r="H1739" s="17" t="str">
        <f>MID(B1739,5,1)</f>
        <v>花</v>
      </c>
      <c r="I1739" s="17" t="str">
        <f>MID(B1739,6,1)</f>
        <v>を</v>
      </c>
      <c r="J1739" s="17" t="str">
        <f>MID(B1739,7,1)</f>
        <v>供</v>
      </c>
      <c r="K1739" s="17" t="str">
        <f>MID(B1739,8,1)</f>
        <v>え</v>
      </c>
      <c r="L1739" s="17" t="str">
        <f>MID(B1739,9,1)</f>
        <v>る</v>
      </c>
      <c r="M1739" s="17" t="str">
        <f>MID(B1739,10,1)</f>
        <v/>
      </c>
      <c r="N1739" s="18" t="str">
        <f>MID(B1739,11,1)</f>
        <v/>
      </c>
    </row>
    <row r="1740" spans="1:14" ht="37.5" customHeight="1" x14ac:dyDescent="0.15">
      <c r="A1740">
        <v>6</v>
      </c>
      <c r="B1740" s="10"/>
      <c r="C1740" s="12" t="s">
        <v>3485</v>
      </c>
      <c r="D1740" s="13"/>
      <c r="E1740" s="14" t="s">
        <v>917</v>
      </c>
      <c r="F1740" s="14"/>
      <c r="G1740" s="14"/>
      <c r="H1740" s="14" t="s">
        <v>677</v>
      </c>
      <c r="I1740" s="14"/>
      <c r="J1740" s="14" t="s">
        <v>4050</v>
      </c>
      <c r="K1740" s="14"/>
      <c r="L1740" s="14"/>
      <c r="M1740" s="14"/>
      <c r="N1740" s="15"/>
    </row>
    <row r="1741" spans="1:14" ht="37.5" customHeight="1" x14ac:dyDescent="0.15">
      <c r="A1741">
        <v>6</v>
      </c>
      <c r="B1741" s="10" t="s">
        <v>3711</v>
      </c>
      <c r="C1741" s="11" t="s">
        <v>1364</v>
      </c>
      <c r="D1741" s="16" t="str">
        <f>MID(B1741,1,1)</f>
        <v>胸</v>
      </c>
      <c r="E1741" s="17" t="str">
        <f>MID(B1741,2,1)</f>
        <v>に</v>
      </c>
      <c r="F1741" s="17" t="str">
        <f>MID(B1741,3,1)</f>
        <v>手</v>
      </c>
      <c r="G1741" s="17" t="str">
        <f>MID(B1741,4,1)</f>
        <v>を</v>
      </c>
      <c r="H1741" s="17" t="str">
        <f>MID(B1741,5,1)</f>
        <v>当</v>
      </c>
      <c r="I1741" s="17" t="str">
        <f>MID(B1741,6,1)</f>
        <v>て</v>
      </c>
      <c r="J1741" s="17" t="str">
        <f>MID(B1741,7,1)</f>
        <v>て</v>
      </c>
      <c r="K1741" s="17" t="str">
        <f>MID(B1741,8,1)</f>
        <v>考</v>
      </c>
      <c r="L1741" s="17" t="str">
        <f>MID(B1741,9,1)</f>
        <v>え</v>
      </c>
      <c r="M1741" s="17" t="str">
        <f>MID(B1741,10,1)</f>
        <v>る</v>
      </c>
      <c r="N1741" s="18" t="str">
        <f>MID(B1741,11,1)</f>
        <v/>
      </c>
    </row>
    <row r="1742" spans="1:14" ht="37.5" customHeight="1" x14ac:dyDescent="0.15">
      <c r="A1742">
        <v>6</v>
      </c>
      <c r="B1742" s="10"/>
      <c r="C1742" s="12" t="s">
        <v>3486</v>
      </c>
      <c r="D1742" s="13" t="s">
        <v>4479</v>
      </c>
      <c r="E1742" s="14"/>
      <c r="F1742" s="14" t="s">
        <v>4370</v>
      </c>
      <c r="G1742" s="14"/>
      <c r="H1742" s="14" t="s">
        <v>303</v>
      </c>
      <c r="I1742" s="14"/>
      <c r="J1742" s="14"/>
      <c r="K1742" s="14" t="s">
        <v>550</v>
      </c>
      <c r="L1742" s="14"/>
      <c r="M1742" s="14"/>
      <c r="N1742" s="15"/>
    </row>
    <row r="1743" spans="1:14" ht="37.5" customHeight="1" x14ac:dyDescent="0.15">
      <c r="A1743">
        <v>6</v>
      </c>
      <c r="B1743" s="10" t="s">
        <v>3712</v>
      </c>
      <c r="C1743" s="11" t="s">
        <v>2897</v>
      </c>
      <c r="D1743" s="16" t="str">
        <f>MID(B1743,1,1)</f>
        <v>生</v>
      </c>
      <c r="E1743" s="17" t="str">
        <f>MID(B1743,2,1)</f>
        <v>ま</v>
      </c>
      <c r="F1743" s="17" t="str">
        <f>MID(B1743,3,1)</f>
        <v>れ</v>
      </c>
      <c r="G1743" s="17" t="str">
        <f>MID(B1743,4,1)</f>
        <v>育</v>
      </c>
      <c r="H1743" s="17" t="str">
        <f>MID(B1743,5,1)</f>
        <v>っ</v>
      </c>
      <c r="I1743" s="17" t="str">
        <f>MID(B1743,6,1)</f>
        <v>た</v>
      </c>
      <c r="J1743" s="17" t="str">
        <f>MID(B1743,7,1)</f>
        <v>故</v>
      </c>
      <c r="K1743" s="17" t="str">
        <f>MID(B1743,8,1)</f>
        <v>郷</v>
      </c>
      <c r="L1743" s="17" t="str">
        <f>MID(B1743,9,1)</f>
        <v>の</v>
      </c>
      <c r="M1743" s="17" t="str">
        <f>MID(B1743,10,1)</f>
        <v>町</v>
      </c>
      <c r="N1743" s="18" t="str">
        <f>MID(B1743,11,1)</f>
        <v/>
      </c>
    </row>
    <row r="1744" spans="1:14" ht="37.5" customHeight="1" x14ac:dyDescent="0.15">
      <c r="A1744">
        <v>6</v>
      </c>
      <c r="B1744" s="10"/>
      <c r="C1744" s="12" t="s">
        <v>3487</v>
      </c>
      <c r="D1744" s="13" t="s">
        <v>4666</v>
      </c>
      <c r="E1744" s="14"/>
      <c r="F1744" s="14"/>
      <c r="G1744" s="14" t="s">
        <v>4667</v>
      </c>
      <c r="H1744" s="14"/>
      <c r="I1744" s="14"/>
      <c r="J1744" s="14" t="s">
        <v>4668</v>
      </c>
      <c r="K1744" s="14" t="s">
        <v>4616</v>
      </c>
      <c r="L1744" s="14"/>
      <c r="M1744" s="14" t="s">
        <v>4669</v>
      </c>
      <c r="N1744" s="15"/>
    </row>
    <row r="1745" spans="1:14" ht="37.5" customHeight="1" x14ac:dyDescent="0.15">
      <c r="A1745">
        <v>6</v>
      </c>
      <c r="B1745" s="10" t="s">
        <v>3713</v>
      </c>
      <c r="C1745" s="11" t="s">
        <v>2898</v>
      </c>
      <c r="D1745" s="16" t="str">
        <f>MID(B1745,1,1)</f>
        <v>父</v>
      </c>
      <c r="E1745" s="17" t="str">
        <f>MID(B1745,2,1)</f>
        <v>と</v>
      </c>
      <c r="F1745" s="17" t="str">
        <f>MID(B1745,3,1)</f>
        <v>母</v>
      </c>
      <c r="G1745" s="17" t="str">
        <f>MID(B1745,4,1)</f>
        <v>は</v>
      </c>
      <c r="H1745" s="17" t="str">
        <f>MID(B1745,5,1)</f>
        <v>会</v>
      </c>
      <c r="I1745" s="17" t="str">
        <f>MID(B1745,6,1)</f>
        <v>社</v>
      </c>
      <c r="J1745" s="17" t="str">
        <f>MID(B1745,7,1)</f>
        <v>に</v>
      </c>
      <c r="K1745" s="17" t="str">
        <f>MID(B1745,8,1)</f>
        <v>勤</v>
      </c>
      <c r="L1745" s="17" t="str">
        <f>MID(B1745,9,1)</f>
        <v>め</v>
      </c>
      <c r="M1745" s="17" t="str">
        <f>MID(B1745,10,1)</f>
        <v>る</v>
      </c>
      <c r="N1745" s="18" t="str">
        <f>MID(B1745,11,1)</f>
        <v/>
      </c>
    </row>
    <row r="1746" spans="1:14" ht="37.5" customHeight="1" x14ac:dyDescent="0.15">
      <c r="A1746">
        <v>6</v>
      </c>
      <c r="B1746" s="10"/>
      <c r="C1746" s="12" t="s">
        <v>3488</v>
      </c>
      <c r="D1746" s="13" t="s">
        <v>973</v>
      </c>
      <c r="E1746" s="14"/>
      <c r="F1746" s="14" t="s">
        <v>4490</v>
      </c>
      <c r="G1746" s="14"/>
      <c r="H1746" s="14" t="s">
        <v>517</v>
      </c>
      <c r="I1746" s="14" t="s">
        <v>4422</v>
      </c>
      <c r="J1746" s="14"/>
      <c r="K1746" s="14" t="s">
        <v>4676</v>
      </c>
      <c r="L1746" s="14"/>
      <c r="M1746" s="14"/>
      <c r="N1746" s="15"/>
    </row>
    <row r="1747" spans="1:14" ht="37.5" customHeight="1" x14ac:dyDescent="0.15">
      <c r="A1747">
        <v>6</v>
      </c>
      <c r="B1747" s="10" t="s">
        <v>3714</v>
      </c>
      <c r="C1747" s="11" t="s">
        <v>2899</v>
      </c>
      <c r="D1747" s="16" t="str">
        <f>MID(B1747,1,1)</f>
        <v>運</v>
      </c>
      <c r="E1747" s="17" t="str">
        <f>MID(B1747,2,1)</f>
        <v>動</v>
      </c>
      <c r="F1747" s="17" t="str">
        <f>MID(B1747,3,1)</f>
        <v>を</v>
      </c>
      <c r="G1747" s="17" t="str">
        <f>MID(B1747,4,1)</f>
        <v>し</v>
      </c>
      <c r="H1747" s="17" t="str">
        <f>MID(B1747,5,1)</f>
        <v>て</v>
      </c>
      <c r="I1747" s="17" t="str">
        <f>MID(B1747,6,1)</f>
        <v>筋</v>
      </c>
      <c r="J1747" s="17" t="str">
        <f>MID(B1747,7,1)</f>
        <v>肉</v>
      </c>
      <c r="K1747" s="17" t="str">
        <f>MID(B1747,8,1)</f>
        <v>を</v>
      </c>
      <c r="L1747" s="17" t="str">
        <f>MID(B1747,9,1)</f>
        <v>つ</v>
      </c>
      <c r="M1747" s="17" t="str">
        <f>MID(B1747,10,1)</f>
        <v>け</v>
      </c>
      <c r="N1747" s="18" t="str">
        <f>MID(B1747,11,1)</f>
        <v>る</v>
      </c>
    </row>
    <row r="1748" spans="1:14" ht="37.5" customHeight="1" x14ac:dyDescent="0.15">
      <c r="A1748">
        <v>6</v>
      </c>
      <c r="B1748" s="10"/>
      <c r="C1748" s="12" t="s">
        <v>3489</v>
      </c>
      <c r="D1748" s="13" t="s">
        <v>322</v>
      </c>
      <c r="E1748" s="14" t="s">
        <v>926</v>
      </c>
      <c r="F1748" s="14"/>
      <c r="G1748" s="14"/>
      <c r="H1748" s="14"/>
      <c r="I1748" s="14" t="s">
        <v>4497</v>
      </c>
      <c r="J1748" s="14" t="s">
        <v>257</v>
      </c>
      <c r="K1748" s="14" t="s">
        <v>973</v>
      </c>
      <c r="L1748" s="14"/>
      <c r="M1748" s="14"/>
      <c r="N1748" s="15"/>
    </row>
    <row r="1749" spans="1:14" ht="37.5" customHeight="1" x14ac:dyDescent="0.15">
      <c r="A1749">
        <v>6</v>
      </c>
      <c r="B1749" s="10" t="s">
        <v>4503</v>
      </c>
      <c r="C1749" s="11" t="s">
        <v>2901</v>
      </c>
      <c r="D1749" s="16" t="str">
        <f>MID(B1749,1,1)</f>
        <v>目</v>
      </c>
      <c r="E1749" s="17" t="str">
        <f>MID(B1749,2,1)</f>
        <v>上</v>
      </c>
      <c r="F1749" s="17" t="str">
        <f>MID(B1749,3,1)</f>
        <v>の</v>
      </c>
      <c r="G1749" s="17" t="str">
        <f>MID(B1749,4,1)</f>
        <v>人</v>
      </c>
      <c r="H1749" s="17" t="str">
        <f>MID(B1749,5,1)</f>
        <v>に</v>
      </c>
      <c r="I1749" s="17" t="str">
        <f>MID(B1749,6,1)</f>
        <v>、</v>
      </c>
      <c r="J1749" s="17" t="str">
        <f>MID(B1749,7,1)</f>
        <v>敬</v>
      </c>
      <c r="K1749" s="17" t="str">
        <f>MID(B1749,8,1)</f>
        <v>語</v>
      </c>
      <c r="L1749" s="17" t="str">
        <f>MID(B1749,9,1)</f>
        <v>を</v>
      </c>
      <c r="M1749" s="17" t="str">
        <f>MID(B1749,10,1)</f>
        <v>使</v>
      </c>
      <c r="N1749" s="18" t="str">
        <f>MID(B1749,11,1)</f>
        <v>う</v>
      </c>
    </row>
    <row r="1750" spans="1:14" ht="37.5" customHeight="1" x14ac:dyDescent="0.15">
      <c r="A1750">
        <v>6</v>
      </c>
      <c r="B1750" s="10"/>
      <c r="C1750" s="12" t="s">
        <v>3491</v>
      </c>
      <c r="D1750" s="13" t="s">
        <v>867</v>
      </c>
      <c r="E1750" s="14" t="s">
        <v>1516</v>
      </c>
      <c r="F1750" s="14"/>
      <c r="G1750" s="14" t="s">
        <v>953</v>
      </c>
      <c r="H1750" s="14"/>
      <c r="I1750" s="14"/>
      <c r="J1750" s="14" t="s">
        <v>4679</v>
      </c>
      <c r="K1750" s="14" t="s">
        <v>952</v>
      </c>
      <c r="L1750" s="14"/>
      <c r="M1750" s="14" t="s">
        <v>4179</v>
      </c>
      <c r="N1750" s="15"/>
    </row>
    <row r="1751" spans="1:14" ht="37.5" customHeight="1" x14ac:dyDescent="0.15">
      <c r="A1751">
        <v>6</v>
      </c>
      <c r="B1751" s="10" t="s">
        <v>5594</v>
      </c>
      <c r="C1751" s="11" t="s">
        <v>2900</v>
      </c>
      <c r="D1751" s="16" t="str">
        <f>MID(B1751,1,1)</f>
        <v>銀</v>
      </c>
      <c r="E1751" s="17" t="str">
        <f>MID(B1751,2,1)</f>
        <v>河</v>
      </c>
      <c r="F1751" s="17" t="str">
        <f>MID(B1751,3,1)</f>
        <v>系</v>
      </c>
      <c r="G1751" s="17" t="str">
        <f>MID(B1751,4,1)</f>
        <v>の</v>
      </c>
      <c r="H1751" s="17" t="str">
        <f>MID(B1751,5,1)</f>
        <v>星</v>
      </c>
      <c r="I1751" s="17" t="str">
        <f>MID(B1751,6,1)</f>
        <v/>
      </c>
      <c r="J1751" s="17" t="str">
        <f>MID(B1751,7,1)</f>
        <v/>
      </c>
      <c r="K1751" s="17" t="str">
        <f>MID(B1751,8,1)</f>
        <v/>
      </c>
      <c r="L1751" s="17" t="str">
        <f>MID(B1751,9,1)</f>
        <v/>
      </c>
      <c r="M1751" s="17" t="str">
        <f>MID(B1751,10,1)</f>
        <v/>
      </c>
      <c r="N1751" s="18" t="str">
        <f>MID(B1751,11,1)</f>
        <v/>
      </c>
    </row>
    <row r="1752" spans="1:14" ht="37.5" customHeight="1" x14ac:dyDescent="0.15">
      <c r="A1752">
        <v>6</v>
      </c>
      <c r="B1752" s="10"/>
      <c r="C1752" s="12" t="s">
        <v>3490</v>
      </c>
      <c r="D1752" s="13" t="s">
        <v>4155</v>
      </c>
      <c r="E1752" s="14" t="s">
        <v>534</v>
      </c>
      <c r="F1752" s="14" t="s">
        <v>4400</v>
      </c>
      <c r="G1752" s="14"/>
      <c r="H1752" s="14" t="s">
        <v>715</v>
      </c>
      <c r="I1752" s="14"/>
      <c r="J1752" s="14"/>
      <c r="K1752" s="14"/>
      <c r="L1752" s="14"/>
      <c r="M1752" s="14"/>
      <c r="N1752" s="15"/>
    </row>
    <row r="1753" spans="1:14" ht="37.5" customHeight="1" x14ac:dyDescent="0.15">
      <c r="A1753">
        <v>6</v>
      </c>
      <c r="B1753" s="10" t="s">
        <v>3715</v>
      </c>
      <c r="C1753" s="11" t="s">
        <v>2902</v>
      </c>
      <c r="D1753" s="16" t="str">
        <f>MID(B1753,1,1)</f>
        <v>犯</v>
      </c>
      <c r="E1753" s="17" t="str">
        <f>MID(B1753,2,1)</f>
        <v>人</v>
      </c>
      <c r="F1753" s="17" t="str">
        <f>MID(B1753,3,1)</f>
        <v>が</v>
      </c>
      <c r="G1753" s="17" t="str">
        <f>MID(B1753,4,1)</f>
        <v>警</v>
      </c>
      <c r="H1753" s="17" t="str">
        <f>MID(B1753,5,1)</f>
        <v>察</v>
      </c>
      <c r="I1753" s="17" t="str">
        <f>MID(B1753,6,1)</f>
        <v>官</v>
      </c>
      <c r="J1753" s="17" t="str">
        <f>MID(B1753,7,1)</f>
        <v>に</v>
      </c>
      <c r="K1753" s="17" t="str">
        <f>MID(B1753,8,1)</f>
        <v>つ</v>
      </c>
      <c r="L1753" s="17" t="str">
        <f>MID(B1753,9,1)</f>
        <v>か</v>
      </c>
      <c r="M1753" s="17" t="str">
        <f>MID(B1753,10,1)</f>
        <v>ま</v>
      </c>
      <c r="N1753" s="18" t="str">
        <f>MID(B1753,11,1)</f>
        <v>る</v>
      </c>
    </row>
    <row r="1754" spans="1:14" ht="37.5" customHeight="1" x14ac:dyDescent="0.15">
      <c r="A1754">
        <v>6</v>
      </c>
      <c r="B1754" s="10"/>
      <c r="C1754" s="12" t="s">
        <v>3492</v>
      </c>
      <c r="D1754" s="13" t="s">
        <v>940</v>
      </c>
      <c r="E1754" s="14" t="s">
        <v>4684</v>
      </c>
      <c r="F1754" s="14"/>
      <c r="G1754" s="14" t="s">
        <v>4685</v>
      </c>
      <c r="H1754" s="14" t="s">
        <v>4686</v>
      </c>
      <c r="I1754" s="14" t="s">
        <v>4399</v>
      </c>
      <c r="J1754" s="14"/>
      <c r="K1754" s="14"/>
      <c r="L1754" s="14"/>
      <c r="M1754" s="14"/>
      <c r="N1754" s="15"/>
    </row>
    <row r="1755" spans="1:14" ht="37.5" customHeight="1" x14ac:dyDescent="0.15">
      <c r="A1755">
        <v>6</v>
      </c>
      <c r="B1755" s="10" t="s">
        <v>3716</v>
      </c>
      <c r="C1755" s="11" t="s">
        <v>2903</v>
      </c>
      <c r="D1755" s="16" t="str">
        <f>MID(B1755,1,1)</f>
        <v>体</v>
      </c>
      <c r="E1755" s="17" t="str">
        <f>MID(B1755,2,1)</f>
        <v>育</v>
      </c>
      <c r="F1755" s="17" t="str">
        <f>MID(B1755,3,1)</f>
        <v>館</v>
      </c>
      <c r="G1755" s="17" t="str">
        <f>MID(B1755,4,1)</f>
        <v>で</v>
      </c>
      <c r="H1755" s="17" t="str">
        <f>MID(B1755,5,1)</f>
        <v>人</v>
      </c>
      <c r="I1755" s="17" t="str">
        <f>MID(B1755,6,1)</f>
        <v>形</v>
      </c>
      <c r="J1755" s="17" t="str">
        <f>MID(B1755,7,1)</f>
        <v>劇</v>
      </c>
      <c r="K1755" s="17" t="str">
        <f>MID(B1755,8,1)</f>
        <v>を</v>
      </c>
      <c r="L1755" s="17" t="str">
        <f>MID(B1755,9,1)</f>
        <v>観</v>
      </c>
      <c r="M1755" s="17" t="str">
        <f>MID(B1755,10,1)</f>
        <v>る</v>
      </c>
      <c r="N1755" s="18" t="str">
        <f>MID(B1755,11,1)</f>
        <v/>
      </c>
    </row>
    <row r="1756" spans="1:14" ht="37.5" customHeight="1" x14ac:dyDescent="0.15">
      <c r="A1756">
        <v>6</v>
      </c>
      <c r="B1756" s="10"/>
      <c r="C1756" s="12" t="s">
        <v>3493</v>
      </c>
      <c r="D1756" s="13" t="s">
        <v>167</v>
      </c>
      <c r="E1756" s="14" t="s">
        <v>4359</v>
      </c>
      <c r="F1756" s="14" t="s">
        <v>4420</v>
      </c>
      <c r="G1756" s="14"/>
      <c r="H1756" s="14" t="s">
        <v>4690</v>
      </c>
      <c r="I1756" s="14" t="s">
        <v>4472</v>
      </c>
      <c r="J1756" s="14" t="s">
        <v>4691</v>
      </c>
      <c r="K1756" s="14"/>
      <c r="L1756" s="14" t="s">
        <v>4518</v>
      </c>
      <c r="M1756" s="14"/>
      <c r="N1756" s="15"/>
    </row>
    <row r="1757" spans="1:14" ht="37.5" customHeight="1" x14ac:dyDescent="0.15">
      <c r="A1757">
        <v>6</v>
      </c>
      <c r="B1757" s="10" t="s">
        <v>4521</v>
      </c>
      <c r="C1757" s="11" t="s">
        <v>2904</v>
      </c>
      <c r="D1757" s="16" t="str">
        <f>MID(B1757,1,1)</f>
        <v>台</v>
      </c>
      <c r="E1757" s="17" t="str">
        <f>MID(B1757,2,1)</f>
        <v>風</v>
      </c>
      <c r="F1757" s="17" t="str">
        <f>MID(B1757,3,1)</f>
        <v>で</v>
      </c>
      <c r="G1757" s="17" t="str">
        <f>MID(B1757,4,1)</f>
        <v>激</v>
      </c>
      <c r="H1757" s="17" t="str">
        <f>MID(B1757,5,1)</f>
        <v>し</v>
      </c>
      <c r="I1757" s="17" t="str">
        <f>MID(B1757,6,1)</f>
        <v>く</v>
      </c>
      <c r="J1757" s="17" t="str">
        <f>MID(B1757,7,1)</f>
        <v>風</v>
      </c>
      <c r="K1757" s="17" t="str">
        <f>MID(B1757,8,1)</f>
        <v>が</v>
      </c>
      <c r="L1757" s="17" t="str">
        <f>MID(B1757,9,1)</f>
        <v>ふ</v>
      </c>
      <c r="M1757" s="17" t="str">
        <f>MID(B1757,10,1)</f>
        <v>く</v>
      </c>
      <c r="N1757" s="18" t="str">
        <f>MID(B1757,11,1)</f>
        <v/>
      </c>
    </row>
    <row r="1758" spans="1:14" ht="37.5" customHeight="1" x14ac:dyDescent="0.15">
      <c r="A1758">
        <v>6</v>
      </c>
      <c r="B1758" s="10"/>
      <c r="C1758" s="12" t="s">
        <v>3494</v>
      </c>
      <c r="D1758" s="13" t="s">
        <v>167</v>
      </c>
      <c r="E1758" s="14" t="s">
        <v>4049</v>
      </c>
      <c r="F1758" s="14"/>
      <c r="G1758" s="14" t="s">
        <v>4520</v>
      </c>
      <c r="H1758" s="14"/>
      <c r="I1758" s="14"/>
      <c r="J1758" s="14" t="s">
        <v>96</v>
      </c>
      <c r="K1758" s="14"/>
      <c r="L1758" s="14"/>
      <c r="M1758" s="14"/>
      <c r="N1758" s="15" t="s">
        <v>862</v>
      </c>
    </row>
    <row r="1759" spans="1:14" ht="37.5" customHeight="1" x14ac:dyDescent="0.15">
      <c r="A1759">
        <v>6</v>
      </c>
      <c r="B1759" s="10" t="s">
        <v>3717</v>
      </c>
      <c r="C1759" s="11" t="s">
        <v>2905</v>
      </c>
      <c r="D1759" s="16" t="str">
        <f>MID(B1759,1,1)</f>
        <v>道</v>
      </c>
      <c r="E1759" s="17" t="str">
        <f>MID(B1759,2,1)</f>
        <v>に</v>
      </c>
      <c r="F1759" s="17" t="str">
        <f>MID(B1759,3,1)</f>
        <v>落</v>
      </c>
      <c r="G1759" s="17" t="str">
        <f>MID(B1759,4,1)</f>
        <v>と</v>
      </c>
      <c r="H1759" s="17" t="str">
        <f>MID(B1759,5,1)</f>
        <v>し</v>
      </c>
      <c r="I1759" s="17" t="str">
        <f>MID(B1759,6,1)</f>
        <v>穴</v>
      </c>
      <c r="J1759" s="17" t="str">
        <f>MID(B1759,7,1)</f>
        <v>を</v>
      </c>
      <c r="K1759" s="17" t="str">
        <f>MID(B1759,8,1)</f>
        <v>ほ</v>
      </c>
      <c r="L1759" s="17" t="str">
        <f>MID(B1759,9,1)</f>
        <v>る</v>
      </c>
      <c r="M1759" s="17" t="str">
        <f>MID(B1759,10,1)</f>
        <v/>
      </c>
      <c r="N1759" s="18" t="str">
        <f>MID(B1759,11,1)</f>
        <v/>
      </c>
    </row>
    <row r="1760" spans="1:14" ht="37.5" customHeight="1" x14ac:dyDescent="0.15">
      <c r="A1760">
        <v>6</v>
      </c>
      <c r="B1760" s="10"/>
      <c r="C1760" s="12" t="s">
        <v>3495</v>
      </c>
      <c r="D1760" s="13" t="s">
        <v>250</v>
      </c>
      <c r="E1760" s="14"/>
      <c r="F1760" s="14" t="s">
        <v>4524</v>
      </c>
      <c r="G1760" s="14"/>
      <c r="H1760" s="14"/>
      <c r="I1760" s="14" t="s">
        <v>4525</v>
      </c>
      <c r="J1760" s="14"/>
      <c r="K1760" s="14"/>
      <c r="L1760" s="14"/>
      <c r="M1760" s="14"/>
      <c r="N1760" s="15"/>
    </row>
    <row r="1761" spans="1:14" ht="37.5" customHeight="1" x14ac:dyDescent="0.15">
      <c r="A1761">
        <v>6</v>
      </c>
      <c r="B1761" s="10" t="s">
        <v>3718</v>
      </c>
      <c r="C1761" s="11" t="s">
        <v>2908</v>
      </c>
      <c r="D1761" s="16" t="str">
        <f>MID(B1761,1,1)</f>
        <v>五</v>
      </c>
      <c r="E1761" s="17" t="str">
        <f>MID(B1761,2,1)</f>
        <v>月</v>
      </c>
      <c r="F1761" s="17" t="str">
        <f>MID(B1761,3,1)</f>
        <v>三</v>
      </c>
      <c r="G1761" s="17" t="str">
        <f>MID(B1761,4,1)</f>
        <v>日</v>
      </c>
      <c r="H1761" s="17" t="str">
        <f>MID(B1761,5,1)</f>
        <v>は</v>
      </c>
      <c r="I1761" s="17" t="str">
        <f>MID(B1761,6,1)</f>
        <v>憲</v>
      </c>
      <c r="J1761" s="17" t="str">
        <f>MID(B1761,7,1)</f>
        <v>法</v>
      </c>
      <c r="K1761" s="17" t="str">
        <f>MID(B1761,8,1)</f>
        <v>記</v>
      </c>
      <c r="L1761" s="17" t="str">
        <f>MID(B1761,9,1)</f>
        <v>念</v>
      </c>
      <c r="M1761" s="17" t="str">
        <f>MID(B1761,10,1)</f>
        <v>日</v>
      </c>
      <c r="N1761" s="18" t="str">
        <f>MID(B1761,11,1)</f>
        <v/>
      </c>
    </row>
    <row r="1762" spans="1:14" ht="37.5" customHeight="1" x14ac:dyDescent="0.15">
      <c r="A1762">
        <v>6</v>
      </c>
      <c r="B1762" s="10"/>
      <c r="C1762" s="12" t="s">
        <v>3498</v>
      </c>
      <c r="D1762" s="13" t="s">
        <v>4695</v>
      </c>
      <c r="E1762" s="14" t="s">
        <v>4696</v>
      </c>
      <c r="F1762" s="14" t="s">
        <v>4529</v>
      </c>
      <c r="G1762" s="14" t="s">
        <v>168</v>
      </c>
      <c r="H1762" s="14"/>
      <c r="I1762" s="14" t="s">
        <v>4382</v>
      </c>
      <c r="J1762" s="14" t="s">
        <v>4530</v>
      </c>
      <c r="K1762" s="14" t="s">
        <v>101</v>
      </c>
      <c r="L1762" s="14" t="s">
        <v>4531</v>
      </c>
      <c r="M1762" s="14" t="s">
        <v>122</v>
      </c>
      <c r="N1762" s="15"/>
    </row>
    <row r="1763" spans="1:14" ht="37.5" customHeight="1" x14ac:dyDescent="0.15">
      <c r="A1763">
        <v>6</v>
      </c>
      <c r="B1763" s="10" t="s">
        <v>3719</v>
      </c>
      <c r="C1763" s="11" t="s">
        <v>2907</v>
      </c>
      <c r="D1763" s="16" t="str">
        <f>MID(B1763,1,1)</f>
        <v>大</v>
      </c>
      <c r="E1763" s="17" t="str">
        <f>MID(B1763,2,1)</f>
        <v>切</v>
      </c>
      <c r="F1763" s="17" t="str">
        <f>MID(B1763,3,1)</f>
        <v>な</v>
      </c>
      <c r="G1763" s="17" t="str">
        <f>MID(B1763,4,1)</f>
        <v>基</v>
      </c>
      <c r="H1763" s="17" t="str">
        <f>MID(B1763,5,1)</f>
        <v>本</v>
      </c>
      <c r="I1763" s="17" t="str">
        <f>MID(B1763,6,1)</f>
        <v>的</v>
      </c>
      <c r="J1763" s="17" t="str">
        <f>MID(B1763,7,1)</f>
        <v>人</v>
      </c>
      <c r="K1763" s="17" t="str">
        <f>MID(B1763,8,1)</f>
        <v>権</v>
      </c>
      <c r="L1763" s="17" t="str">
        <f>MID(B1763,9,1)</f>
        <v/>
      </c>
      <c r="M1763" s="17" t="str">
        <f>MID(B1763,10,1)</f>
        <v/>
      </c>
      <c r="N1763" s="18" t="str">
        <f>MID(B1763,11,1)</f>
        <v/>
      </c>
    </row>
    <row r="1764" spans="1:14" ht="37.5" customHeight="1" x14ac:dyDescent="0.15">
      <c r="A1764">
        <v>6</v>
      </c>
      <c r="B1764" s="10"/>
      <c r="C1764" s="12" t="s">
        <v>3497</v>
      </c>
      <c r="D1764" s="13" t="s">
        <v>167</v>
      </c>
      <c r="E1764" s="14" t="s">
        <v>857</v>
      </c>
      <c r="F1764" s="14"/>
      <c r="G1764" s="14" t="s">
        <v>101</v>
      </c>
      <c r="H1764" s="14" t="s">
        <v>86</v>
      </c>
      <c r="I1764" s="14" t="s">
        <v>4536</v>
      </c>
      <c r="J1764" s="14" t="s">
        <v>924</v>
      </c>
      <c r="K1764" s="14" t="s">
        <v>282</v>
      </c>
      <c r="L1764" s="14"/>
      <c r="M1764" s="14"/>
      <c r="N1764" s="15"/>
    </row>
    <row r="1765" spans="1:14" ht="37.5" customHeight="1" x14ac:dyDescent="0.15">
      <c r="A1765">
        <v>6</v>
      </c>
      <c r="B1765" s="10" t="s">
        <v>3984</v>
      </c>
      <c r="C1765" s="11" t="s">
        <v>2906</v>
      </c>
      <c r="D1765" s="16" t="str">
        <f>MID(B1765,1,1)</f>
        <v>シ</v>
      </c>
      <c r="E1765" s="17" t="str">
        <f>MID(B1765,2,1)</f>
        <v>ル</v>
      </c>
      <c r="F1765" s="17" t="str">
        <f>MID(B1765,3,1)</f>
        <v>ク</v>
      </c>
      <c r="G1765" s="17" t="str">
        <f>MID(B1765,4,1)</f>
        <v>ロ</v>
      </c>
      <c r="H1765" s="17" t="str">
        <f>MID(B1765,5,1)</f>
        <v>ー</v>
      </c>
      <c r="I1765" s="17" t="str">
        <f>MID(B1765,6,1)</f>
        <v>ド</v>
      </c>
      <c r="J1765" s="17" t="str">
        <f>MID(B1765,7,1)</f>
        <v>は</v>
      </c>
      <c r="K1765" s="17" t="str">
        <f>MID(B1765,8,1)</f>
        <v>絹</v>
      </c>
      <c r="L1765" s="17" t="str">
        <f>MID(B1765,9,1)</f>
        <v>の</v>
      </c>
      <c r="M1765" s="17" t="str">
        <f>MID(B1765,10,1)</f>
        <v>道</v>
      </c>
      <c r="N1765" s="18" t="str">
        <f>MID(B1765,11,1)</f>
        <v/>
      </c>
    </row>
    <row r="1766" spans="1:14" ht="37.5" customHeight="1" x14ac:dyDescent="0.15">
      <c r="A1766">
        <v>6</v>
      </c>
      <c r="B1766" s="10"/>
      <c r="C1766" s="12" t="s">
        <v>3496</v>
      </c>
      <c r="D1766" s="13"/>
      <c r="E1766" s="14"/>
      <c r="F1766" s="14"/>
      <c r="G1766" s="14"/>
      <c r="H1766" s="14"/>
      <c r="I1766" s="14"/>
      <c r="J1766" s="14"/>
      <c r="K1766" s="14" t="s">
        <v>4543</v>
      </c>
      <c r="L1766" s="14"/>
      <c r="M1766" s="14" t="s">
        <v>250</v>
      </c>
      <c r="N1766" s="15"/>
    </row>
    <row r="1767" spans="1:14" ht="37.5" customHeight="1" x14ac:dyDescent="0.15">
      <c r="A1767">
        <v>6</v>
      </c>
      <c r="B1767" s="10" t="s">
        <v>3720</v>
      </c>
      <c r="C1767" s="11" t="s">
        <v>2910</v>
      </c>
      <c r="D1767" s="16" t="str">
        <f>MID(B1767,1,1)</f>
        <v>厳</v>
      </c>
      <c r="E1767" s="17" t="str">
        <f>MID(B1767,2,1)</f>
        <v>し</v>
      </c>
      <c r="F1767" s="17" t="str">
        <f>MID(B1767,3,1)</f>
        <v>い</v>
      </c>
      <c r="G1767" s="17" t="str">
        <f>MID(B1767,4,1)</f>
        <v>寒</v>
      </c>
      <c r="H1767" s="17" t="str">
        <f>MID(B1767,5,1)</f>
        <v>さ</v>
      </c>
      <c r="I1767" s="17" t="str">
        <f>MID(B1767,6,1)</f>
        <v>が</v>
      </c>
      <c r="J1767" s="17" t="str">
        <f>MID(B1767,7,1)</f>
        <v>ゆ</v>
      </c>
      <c r="K1767" s="17" t="str">
        <f>MID(B1767,8,1)</f>
        <v>る</v>
      </c>
      <c r="L1767" s="17" t="str">
        <f>MID(B1767,9,1)</f>
        <v>む</v>
      </c>
      <c r="M1767" s="17" t="str">
        <f>MID(B1767,10,1)</f>
        <v/>
      </c>
      <c r="N1767" s="18" t="str">
        <f>MID(B1767,11,1)</f>
        <v/>
      </c>
    </row>
    <row r="1768" spans="1:14" ht="37.5" customHeight="1" x14ac:dyDescent="0.15">
      <c r="A1768">
        <v>6</v>
      </c>
      <c r="B1768" s="10"/>
      <c r="C1768" s="12" t="s">
        <v>3500</v>
      </c>
      <c r="D1768" s="13" t="s">
        <v>4703</v>
      </c>
      <c r="E1768" s="14"/>
      <c r="F1768" s="14"/>
      <c r="G1768" s="14" t="s">
        <v>4704</v>
      </c>
      <c r="H1768" s="14"/>
      <c r="I1768" s="14"/>
      <c r="J1768" s="14"/>
      <c r="K1768" s="14"/>
      <c r="L1768" s="14"/>
      <c r="M1768" s="14"/>
      <c r="N1768" s="15"/>
    </row>
    <row r="1769" spans="1:14" ht="37.5" customHeight="1" x14ac:dyDescent="0.15">
      <c r="A1769">
        <v>6</v>
      </c>
      <c r="B1769" s="10" t="s">
        <v>3721</v>
      </c>
      <c r="C1769" s="11" t="s">
        <v>2909</v>
      </c>
      <c r="D1769" s="16" t="str">
        <f>MID(B1769,1,1)</f>
        <v>ゲ</v>
      </c>
      <c r="E1769" s="17" t="str">
        <f>MID(B1769,2,1)</f>
        <v>ー</v>
      </c>
      <c r="F1769" s="17" t="str">
        <f>MID(B1769,3,1)</f>
        <v>ム</v>
      </c>
      <c r="G1769" s="17" t="str">
        <f>MID(B1769,4,1)</f>
        <v>機</v>
      </c>
      <c r="H1769" s="17" t="str">
        <f>MID(B1769,5,1)</f>
        <v>の</v>
      </c>
      <c r="I1769" s="17" t="str">
        <f>MID(B1769,6,1)</f>
        <v>電</v>
      </c>
      <c r="J1769" s="17" t="str">
        <f>MID(B1769,7,1)</f>
        <v>源</v>
      </c>
      <c r="K1769" s="17" t="str">
        <f>MID(B1769,8,1)</f>
        <v>を</v>
      </c>
      <c r="L1769" s="17" t="str">
        <f>MID(B1769,9,1)</f>
        <v>切</v>
      </c>
      <c r="M1769" s="17" t="str">
        <f>MID(B1769,10,1)</f>
        <v>る</v>
      </c>
      <c r="N1769" s="18" t="str">
        <f>MID(B1769,11,1)</f>
        <v/>
      </c>
    </row>
    <row r="1770" spans="1:14" ht="37.5" customHeight="1" x14ac:dyDescent="0.15">
      <c r="A1770">
        <v>6</v>
      </c>
      <c r="B1770" s="10"/>
      <c r="C1770" s="12" t="s">
        <v>3499</v>
      </c>
      <c r="D1770" s="13"/>
      <c r="E1770" s="14"/>
      <c r="F1770" s="14"/>
      <c r="G1770" s="14" t="s">
        <v>101</v>
      </c>
      <c r="H1770" s="14"/>
      <c r="I1770" s="14" t="s">
        <v>4494</v>
      </c>
      <c r="J1770" s="14" t="s">
        <v>280</v>
      </c>
      <c r="K1770" s="14"/>
      <c r="L1770" s="14" t="s">
        <v>4363</v>
      </c>
      <c r="M1770" s="14"/>
      <c r="N1770" s="15"/>
    </row>
    <row r="1771" spans="1:14" ht="37.5" customHeight="1" x14ac:dyDescent="0.15">
      <c r="A1771">
        <v>6</v>
      </c>
      <c r="B1771" s="10" t="s">
        <v>3722</v>
      </c>
      <c r="C1771" s="11" t="s">
        <v>2912</v>
      </c>
      <c r="D1771" s="16" t="str">
        <f>MID(B1771,1,1)</f>
        <v>先</v>
      </c>
      <c r="E1771" s="17" t="str">
        <f>MID(B1771,2,1)</f>
        <v>生</v>
      </c>
      <c r="F1771" s="17" t="str">
        <f>MID(B1771,3,1)</f>
        <v>が</v>
      </c>
      <c r="G1771" s="17" t="str">
        <f>MID(B1771,4,1)</f>
        <v>友</v>
      </c>
      <c r="H1771" s="17" t="str">
        <f>MID(B1771,5,1)</f>
        <v>達</v>
      </c>
      <c r="I1771" s="17" t="str">
        <f>MID(B1771,6,1)</f>
        <v>の</v>
      </c>
      <c r="J1771" s="17" t="str">
        <f>MID(B1771,7,1)</f>
        <v>名</v>
      </c>
      <c r="K1771" s="17" t="str">
        <f>MID(B1771,8,1)</f>
        <v>前</v>
      </c>
      <c r="L1771" s="17" t="str">
        <f>MID(B1771,9,1)</f>
        <v>を</v>
      </c>
      <c r="M1771" s="17" t="str">
        <f>MID(B1771,10,1)</f>
        <v>呼</v>
      </c>
      <c r="N1771" s="18" t="str">
        <f>MID(B1771,11,1)</f>
        <v>ぶ</v>
      </c>
    </row>
    <row r="1772" spans="1:14" ht="37.5" customHeight="1" x14ac:dyDescent="0.15">
      <c r="A1772">
        <v>6</v>
      </c>
      <c r="B1772" s="10"/>
      <c r="C1772" s="12" t="s">
        <v>3502</v>
      </c>
      <c r="D1772" s="13" t="s">
        <v>4708</v>
      </c>
      <c r="E1772" s="14" t="s">
        <v>124</v>
      </c>
      <c r="F1772" s="14"/>
      <c r="G1772" s="14" t="s">
        <v>119</v>
      </c>
      <c r="H1772" s="14" t="s">
        <v>4097</v>
      </c>
      <c r="I1772" s="14"/>
      <c r="J1772" s="14" t="s">
        <v>4709</v>
      </c>
      <c r="K1772" s="14" t="s">
        <v>589</v>
      </c>
      <c r="L1772" s="14"/>
      <c r="M1772" s="14" t="s">
        <v>252</v>
      </c>
      <c r="N1772" s="15"/>
    </row>
    <row r="1773" spans="1:14" ht="37.5" customHeight="1" x14ac:dyDescent="0.15">
      <c r="A1773">
        <v>6</v>
      </c>
      <c r="B1773" s="10" t="s">
        <v>3723</v>
      </c>
      <c r="C1773" s="11" t="s">
        <v>2911</v>
      </c>
      <c r="D1773" s="16" t="str">
        <f>MID(B1773,1,1)</f>
        <v>自</v>
      </c>
      <c r="E1773" s="17" t="str">
        <f>MID(B1773,2,1)</f>
        <v>己</v>
      </c>
      <c r="F1773" s="17" t="str">
        <f>MID(B1773,3,1)</f>
        <v>し</v>
      </c>
      <c r="G1773" s="17" t="str">
        <f>MID(B1773,4,1)</f>
        <v>ょ</v>
      </c>
      <c r="H1773" s="17" t="str">
        <f>MID(B1773,5,1)</f>
        <v>う</v>
      </c>
      <c r="I1773" s="17" t="str">
        <f>MID(B1773,6,1)</f>
        <v>か</v>
      </c>
      <c r="J1773" s="17" t="str">
        <f>MID(B1773,7,1)</f>
        <v>い</v>
      </c>
      <c r="K1773" s="17" t="str">
        <f>MID(B1773,8,1)</f>
        <v>を</v>
      </c>
      <c r="L1773" s="17" t="str">
        <f>MID(B1773,9,1)</f>
        <v>す</v>
      </c>
      <c r="M1773" s="17" t="str">
        <f>MID(B1773,10,1)</f>
        <v>る</v>
      </c>
      <c r="N1773" s="18" t="str">
        <f>MID(B1773,11,1)</f>
        <v/>
      </c>
    </row>
    <row r="1774" spans="1:14" ht="37.5" customHeight="1" x14ac:dyDescent="0.15">
      <c r="A1774">
        <v>6</v>
      </c>
      <c r="B1774" s="10"/>
      <c r="C1774" s="12" t="s">
        <v>3501</v>
      </c>
      <c r="D1774" s="13" t="s">
        <v>1051</v>
      </c>
      <c r="E1774" s="14" t="s">
        <v>1503</v>
      </c>
      <c r="F1774" s="14"/>
      <c r="G1774" s="14"/>
      <c r="H1774" s="14"/>
      <c r="I1774" s="14"/>
      <c r="J1774" s="14"/>
      <c r="K1774" s="14"/>
      <c r="L1774" s="14"/>
      <c r="M1774" s="14"/>
      <c r="N1774" s="15"/>
    </row>
    <row r="1775" spans="1:14" ht="37.5" customHeight="1" x14ac:dyDescent="0.15">
      <c r="A1775">
        <v>6</v>
      </c>
      <c r="B1775" s="10" t="s">
        <v>4555</v>
      </c>
      <c r="C1775" s="11" t="s">
        <v>2913</v>
      </c>
      <c r="D1775" s="16" t="str">
        <f>MID(B1775,1,1)</f>
        <v>作</v>
      </c>
      <c r="E1775" s="17" t="str">
        <f>MID(B1775,2,1)</f>
        <v>文</v>
      </c>
      <c r="F1775" s="17" t="str">
        <f>MID(B1775,3,1)</f>
        <v>の</v>
      </c>
      <c r="G1775" s="17" t="str">
        <f>MID(B1775,4,1)</f>
        <v>誤</v>
      </c>
      <c r="H1775" s="17" t="str">
        <f>MID(B1775,5,1)</f>
        <v>字</v>
      </c>
      <c r="I1775" s="17" t="str">
        <f>MID(B1775,6,1)</f>
        <v>だ</v>
      </c>
      <c r="J1775" s="17" t="str">
        <f>MID(B1775,7,1)</f>
        <v>つ</v>
      </c>
      <c r="K1775" s="17" t="str">
        <f>MID(B1775,8,1)</f>
        <v>字</v>
      </c>
      <c r="L1775" s="17" t="str">
        <f>MID(B1775,9,1)</f>
        <v>を</v>
      </c>
      <c r="M1775" s="17" t="str">
        <f>MID(B1775,10,1)</f>
        <v>直</v>
      </c>
      <c r="N1775" s="18" t="str">
        <f>MID(B1775,11,1)</f>
        <v>す</v>
      </c>
    </row>
    <row r="1776" spans="1:14" ht="37.5" customHeight="1" x14ac:dyDescent="0.15">
      <c r="A1776">
        <v>6</v>
      </c>
      <c r="B1776" s="10"/>
      <c r="C1776" s="12" t="s">
        <v>3503</v>
      </c>
      <c r="D1776" s="13" t="s">
        <v>311</v>
      </c>
      <c r="E1776" s="14" t="s">
        <v>312</v>
      </c>
      <c r="F1776" s="14"/>
      <c r="G1776" s="14" t="s">
        <v>952</v>
      </c>
      <c r="H1776" s="14" t="s">
        <v>1051</v>
      </c>
      <c r="I1776" s="14"/>
      <c r="J1776" s="14"/>
      <c r="K1776" s="14" t="s">
        <v>1051</v>
      </c>
      <c r="L1776" s="14"/>
      <c r="M1776" s="14" t="s">
        <v>235</v>
      </c>
      <c r="N1776" s="15"/>
    </row>
    <row r="1777" spans="1:14" ht="37.5" customHeight="1" x14ac:dyDescent="0.15">
      <c r="A1777">
        <v>6</v>
      </c>
      <c r="B1777" s="10" t="s">
        <v>3817</v>
      </c>
      <c r="C1777" s="11" t="s">
        <v>2914</v>
      </c>
      <c r="D1777" s="16" t="str">
        <f>MID(B1777,1,1)</f>
        <v>天</v>
      </c>
      <c r="E1777" s="17" t="str">
        <f>MID(B1777,2,1)</f>
        <v>の</v>
      </c>
      <c r="F1777" s="17" t="str">
        <f>MID(B1777,3,1)</f>
        <v>う</v>
      </c>
      <c r="G1777" s="17" t="str">
        <f>MID(B1777,4,1)</f>
        <v>と</v>
      </c>
      <c r="H1777" s="17" t="str">
        <f>MID(B1777,5,1)</f>
        <v>、</v>
      </c>
      <c r="I1777" s="17" t="str">
        <f>MID(B1777,6,1)</f>
        <v>こ</v>
      </c>
      <c r="J1777" s="17" t="str">
        <f>MID(B1777,7,1)</f>
        <v>う</v>
      </c>
      <c r="K1777" s="17" t="str">
        <f>MID(B1777,8,1)</f>
        <v>后</v>
      </c>
      <c r="L1777" s="17" t="str">
        <f>MID(B1777,9,1)</f>
        <v>の</v>
      </c>
      <c r="M1777" s="17" t="str">
        <f>MID(B1777,10,1)</f>
        <v>写</v>
      </c>
      <c r="N1777" s="18" t="str">
        <f>MID(B1777,11,1)</f>
        <v>真</v>
      </c>
    </row>
    <row r="1778" spans="1:14" ht="37.5" customHeight="1" x14ac:dyDescent="0.15">
      <c r="A1778">
        <v>6</v>
      </c>
      <c r="B1778" s="10"/>
      <c r="C1778" s="12" t="s">
        <v>3504</v>
      </c>
      <c r="D1778" s="13" t="s">
        <v>4710</v>
      </c>
      <c r="E1778" s="14"/>
      <c r="F1778" s="14"/>
      <c r="G1778" s="14"/>
      <c r="H1778" s="14"/>
      <c r="I1778" s="14"/>
      <c r="J1778" s="14"/>
      <c r="K1778" s="14" t="s">
        <v>4711</v>
      </c>
      <c r="L1778" s="14"/>
      <c r="M1778" s="14" t="s">
        <v>4712</v>
      </c>
      <c r="N1778" s="15" t="s">
        <v>4713</v>
      </c>
    </row>
    <row r="1779" spans="1:14" ht="37.5" customHeight="1" x14ac:dyDescent="0.15">
      <c r="A1779">
        <v>6</v>
      </c>
      <c r="B1779" s="10" t="s">
        <v>3724</v>
      </c>
      <c r="C1779" s="11" t="s">
        <v>2915</v>
      </c>
      <c r="D1779" s="16" t="str">
        <f>MID(B1779,1,1)</f>
        <v>両</v>
      </c>
      <c r="E1779" s="17" t="str">
        <f>MID(B1779,2,1)</f>
        <v>親</v>
      </c>
      <c r="F1779" s="17" t="str">
        <f>MID(B1779,3,1)</f>
        <v>を</v>
      </c>
      <c r="G1779" s="17" t="str">
        <f>MID(B1779,4,1)</f>
        <v>助</v>
      </c>
      <c r="H1779" s="17" t="str">
        <f>MID(B1779,5,1)</f>
        <v>け</v>
      </c>
      <c r="I1779" s="17" t="str">
        <f>MID(B1779,6,1)</f>
        <v>る</v>
      </c>
      <c r="J1779" s="17" t="str">
        <f>MID(B1779,7,1)</f>
        <v>親</v>
      </c>
      <c r="K1779" s="17" t="str">
        <f>MID(B1779,8,1)</f>
        <v>孝</v>
      </c>
      <c r="L1779" s="17" t="str">
        <f>MID(B1779,9,1)</f>
        <v>行</v>
      </c>
      <c r="M1779" s="17" t="str">
        <f>MID(B1779,10,1)</f>
        <v>な</v>
      </c>
      <c r="N1779" s="18" t="str">
        <f>MID(B1779,11,1)</f>
        <v>子</v>
      </c>
    </row>
    <row r="1780" spans="1:14" ht="37.5" customHeight="1" x14ac:dyDescent="0.15">
      <c r="A1780">
        <v>6</v>
      </c>
      <c r="B1780" s="10"/>
      <c r="C1780" s="12" t="s">
        <v>3505</v>
      </c>
      <c r="D1780" s="13" t="s">
        <v>4716</v>
      </c>
      <c r="E1780" s="14" t="s">
        <v>4717</v>
      </c>
      <c r="F1780" s="14"/>
      <c r="G1780" s="14" t="s">
        <v>4718</v>
      </c>
      <c r="H1780" s="14"/>
      <c r="I1780" s="14"/>
      <c r="J1780" s="14" t="s">
        <v>4719</v>
      </c>
      <c r="K1780" s="14" t="s">
        <v>4720</v>
      </c>
      <c r="L1780" s="14" t="s">
        <v>4560</v>
      </c>
      <c r="M1780" s="14"/>
      <c r="N1780" s="15" t="s">
        <v>4721</v>
      </c>
    </row>
    <row r="1781" spans="1:14" ht="37.5" customHeight="1" x14ac:dyDescent="0.15">
      <c r="A1781">
        <v>6</v>
      </c>
      <c r="B1781" s="10" t="s">
        <v>3725</v>
      </c>
      <c r="C1781" s="11" t="s">
        <v>2916</v>
      </c>
      <c r="D1781" s="16" t="str">
        <f>MID(B1781,1,1)</f>
        <v>天</v>
      </c>
      <c r="E1781" s="17" t="str">
        <f>MID(B1781,2,1)</f>
        <v>皇</v>
      </c>
      <c r="F1781" s="17" t="str">
        <f>MID(B1781,3,1)</f>
        <v>は</v>
      </c>
      <c r="G1781" s="17" t="str">
        <f>MID(B1781,4,1)</f>
        <v>、</v>
      </c>
      <c r="H1781" s="17" t="str">
        <f>MID(B1781,5,1)</f>
        <v>皇</v>
      </c>
      <c r="I1781" s="17" t="str">
        <f>MID(B1781,6,1)</f>
        <v>居</v>
      </c>
      <c r="J1781" s="17" t="str">
        <f>MID(B1781,7,1)</f>
        <v>に</v>
      </c>
      <c r="K1781" s="17" t="str">
        <f>MID(B1781,8,1)</f>
        <v>住</v>
      </c>
      <c r="L1781" s="17" t="str">
        <f>MID(B1781,9,1)</f>
        <v>む</v>
      </c>
      <c r="M1781" s="17" t="str">
        <f>MID(B1781,10,1)</f>
        <v/>
      </c>
      <c r="N1781" s="18" t="str">
        <f>MID(B1781,11,1)</f>
        <v/>
      </c>
    </row>
    <row r="1782" spans="1:14" ht="37.5" customHeight="1" x14ac:dyDescent="0.15">
      <c r="A1782">
        <v>6</v>
      </c>
      <c r="B1782" s="10"/>
      <c r="C1782" s="12" t="s">
        <v>3506</v>
      </c>
      <c r="D1782" s="13" t="s">
        <v>4728</v>
      </c>
      <c r="E1782" s="14" t="s">
        <v>929</v>
      </c>
      <c r="F1782" s="14"/>
      <c r="G1782" s="14"/>
      <c r="H1782" s="14" t="s">
        <v>4729</v>
      </c>
      <c r="I1782" s="14" t="s">
        <v>4512</v>
      </c>
      <c r="J1782" s="14"/>
      <c r="K1782" s="14" t="s">
        <v>4730</v>
      </c>
      <c r="L1782" s="14"/>
      <c r="M1782" s="14"/>
      <c r="N1782" s="15"/>
    </row>
    <row r="1783" spans="1:14" ht="37.5" customHeight="1" x14ac:dyDescent="0.15">
      <c r="A1783">
        <v>6</v>
      </c>
      <c r="B1783" s="10" t="s">
        <v>3726</v>
      </c>
      <c r="C1783" s="11" t="s">
        <v>2917</v>
      </c>
      <c r="D1783" s="16" t="str">
        <f>MID(B1783,1,1)</f>
        <v>鏡</v>
      </c>
      <c r="E1783" s="17" t="str">
        <f>MID(B1783,2,1)</f>
        <v>の</v>
      </c>
      <c r="F1783" s="17" t="str">
        <f>MID(B1783,3,1)</f>
        <v>前</v>
      </c>
      <c r="G1783" s="17" t="str">
        <f>MID(B1783,4,1)</f>
        <v>で</v>
      </c>
      <c r="H1783" s="17" t="str">
        <f>MID(B1783,5,1)</f>
        <v>赤</v>
      </c>
      <c r="I1783" s="17" t="str">
        <f>MID(B1783,6,1)</f>
        <v>い</v>
      </c>
      <c r="J1783" s="17" t="str">
        <f>MID(B1783,7,1)</f>
        <v>口</v>
      </c>
      <c r="K1783" s="17" t="str">
        <f>MID(B1783,8,1)</f>
        <v>紅</v>
      </c>
      <c r="L1783" s="17" t="str">
        <f>MID(B1783,9,1)</f>
        <v>を</v>
      </c>
      <c r="M1783" s="17" t="str">
        <f>MID(B1783,10,1)</f>
        <v>ぬ</v>
      </c>
      <c r="N1783" s="18" t="str">
        <f>MID(B1783,11,1)</f>
        <v>る</v>
      </c>
    </row>
    <row r="1784" spans="1:14" ht="37.5" customHeight="1" x14ac:dyDescent="0.15">
      <c r="A1784">
        <v>6</v>
      </c>
      <c r="B1784" s="10"/>
      <c r="C1784" s="12" t="s">
        <v>3507</v>
      </c>
      <c r="D1784" s="13" t="s">
        <v>4732</v>
      </c>
      <c r="E1784" s="14"/>
      <c r="F1784" s="14" t="s">
        <v>4548</v>
      </c>
      <c r="G1784" s="14"/>
      <c r="H1784" s="14" t="s">
        <v>4733</v>
      </c>
      <c r="I1784" s="14"/>
      <c r="J1784" s="14" t="s">
        <v>4734</v>
      </c>
      <c r="K1784" s="14" t="s">
        <v>4735</v>
      </c>
      <c r="L1784" s="14"/>
      <c r="M1784" s="14"/>
      <c r="N1784" s="15"/>
    </row>
    <row r="1785" spans="1:14" ht="37.5" customHeight="1" x14ac:dyDescent="0.15">
      <c r="A1785">
        <v>6</v>
      </c>
      <c r="B1785" s="10" t="s">
        <v>3727</v>
      </c>
      <c r="C1785" s="11" t="s">
        <v>2992</v>
      </c>
      <c r="D1785" s="16" t="str">
        <f>MID(B1785,1,1)</f>
        <v>鋼</v>
      </c>
      <c r="E1785" s="17" t="str">
        <f>MID(B1785,2,1)</f>
        <v>鉄</v>
      </c>
      <c r="F1785" s="17" t="str">
        <f>MID(B1785,3,1)</f>
        <v>の</v>
      </c>
      <c r="G1785" s="17" t="str">
        <f>MID(B1785,4,1)</f>
        <v>よ</v>
      </c>
      <c r="H1785" s="17" t="str">
        <f>MID(B1785,5,1)</f>
        <v>う</v>
      </c>
      <c r="I1785" s="17" t="str">
        <f>MID(B1785,6,1)</f>
        <v>に</v>
      </c>
      <c r="J1785" s="17" t="str">
        <f>MID(B1785,7,1)</f>
        <v>か</v>
      </c>
      <c r="K1785" s="17" t="str">
        <f>MID(B1785,8,1)</f>
        <v>た</v>
      </c>
      <c r="L1785" s="17" t="str">
        <f>MID(B1785,9,1)</f>
        <v>い</v>
      </c>
      <c r="M1785" s="17" t="str">
        <f>MID(B1785,10,1)</f>
        <v>意</v>
      </c>
      <c r="N1785" s="18" t="str">
        <f>MID(B1785,11,1)</f>
        <v>志</v>
      </c>
    </row>
    <row r="1786" spans="1:14" ht="37.5" customHeight="1" x14ac:dyDescent="0.15">
      <c r="A1786">
        <v>6</v>
      </c>
      <c r="B1786" s="10"/>
      <c r="C1786" s="12" t="s">
        <v>3509</v>
      </c>
      <c r="D1786" s="13" t="s">
        <v>4739</v>
      </c>
      <c r="E1786" s="14" t="s">
        <v>4740</v>
      </c>
      <c r="F1786" s="14"/>
      <c r="G1786" s="14"/>
      <c r="H1786" s="14"/>
      <c r="I1786" s="14"/>
      <c r="J1786" s="14"/>
      <c r="K1786" s="14"/>
      <c r="L1786" s="14"/>
      <c r="M1786" s="14" t="s">
        <v>4741</v>
      </c>
      <c r="N1786" s="15" t="s">
        <v>4725</v>
      </c>
    </row>
    <row r="1787" spans="1:14" ht="37.5" customHeight="1" x14ac:dyDescent="0.15">
      <c r="A1787">
        <v>6</v>
      </c>
      <c r="B1787" s="10" t="s">
        <v>3728</v>
      </c>
      <c r="C1787" s="11" t="s">
        <v>2991</v>
      </c>
      <c r="D1787" s="16" t="str">
        <f>MID(B1787,1,1)</f>
        <v>午</v>
      </c>
      <c r="E1787" s="17" t="str">
        <f>MID(B1787,2,1)</f>
        <v>後</v>
      </c>
      <c r="F1787" s="17" t="str">
        <f>MID(B1787,3,1)</f>
        <v>か</v>
      </c>
      <c r="G1787" s="17" t="str">
        <f>MID(B1787,4,1)</f>
        <v>ら</v>
      </c>
      <c r="H1787" s="17" t="str">
        <f>MID(B1787,5,1)</f>
        <v>雨</v>
      </c>
      <c r="I1787" s="17" t="str">
        <f>MID(B1787,6,1)</f>
        <v>が</v>
      </c>
      <c r="J1787" s="17" t="str">
        <f>MID(B1787,7,1)</f>
        <v>降</v>
      </c>
      <c r="K1787" s="17" t="str">
        <f>MID(B1787,8,1)</f>
        <v>る</v>
      </c>
      <c r="L1787" s="17" t="str">
        <f>MID(B1787,9,1)</f>
        <v/>
      </c>
      <c r="M1787" s="17" t="str">
        <f>MID(B1787,10,1)</f>
        <v/>
      </c>
      <c r="N1787" s="18" t="str">
        <f>MID(B1787,11,1)</f>
        <v/>
      </c>
    </row>
    <row r="1788" spans="1:14" ht="37.5" customHeight="1" x14ac:dyDescent="0.15">
      <c r="A1788">
        <v>6</v>
      </c>
      <c r="B1788" s="10"/>
      <c r="C1788" s="12" t="s">
        <v>3508</v>
      </c>
      <c r="D1788" s="13" t="s">
        <v>4745</v>
      </c>
      <c r="E1788" s="14" t="s">
        <v>4745</v>
      </c>
      <c r="F1788" s="14"/>
      <c r="G1788" s="14"/>
      <c r="H1788" s="14" t="s">
        <v>4746</v>
      </c>
      <c r="I1788" s="14"/>
      <c r="J1788" s="14" t="s">
        <v>98</v>
      </c>
      <c r="K1788" s="14"/>
      <c r="L1788" s="14"/>
      <c r="M1788" s="14"/>
      <c r="N1788" s="15"/>
    </row>
    <row r="1789" spans="1:14" ht="37.5" customHeight="1" x14ac:dyDescent="0.15">
      <c r="A1789">
        <v>6</v>
      </c>
      <c r="B1789" s="10" t="s">
        <v>3729</v>
      </c>
      <c r="C1789" s="11" t="s">
        <v>2993</v>
      </c>
      <c r="D1789" s="16" t="str">
        <f>MID(B1789,1,1)</f>
        <v>電</v>
      </c>
      <c r="E1789" s="17" t="str">
        <f>MID(B1789,2,1)</f>
        <v>車</v>
      </c>
      <c r="F1789" s="17" t="str">
        <f>MID(B1789,3,1)</f>
        <v>の</v>
      </c>
      <c r="G1789" s="17" t="str">
        <f>MID(B1789,4,1)</f>
        <v>時</v>
      </c>
      <c r="H1789" s="17" t="str">
        <f>MID(B1789,5,1)</f>
        <v>刻</v>
      </c>
      <c r="I1789" s="17" t="str">
        <f>MID(B1789,6,1)</f>
        <v>表</v>
      </c>
      <c r="J1789" s="17" t="str">
        <f>MID(B1789,7,1)</f>
        <v>を</v>
      </c>
      <c r="K1789" s="17" t="str">
        <f>MID(B1789,8,1)</f>
        <v>見</v>
      </c>
      <c r="L1789" s="17" t="str">
        <f>MID(B1789,9,1)</f>
        <v>る</v>
      </c>
      <c r="M1789" s="17" t="str">
        <f>MID(B1789,10,1)</f>
        <v/>
      </c>
      <c r="N1789" s="18" t="str">
        <f>MID(B1789,11,1)</f>
        <v/>
      </c>
    </row>
    <row r="1790" spans="1:14" ht="37.5" customHeight="1" x14ac:dyDescent="0.15">
      <c r="A1790">
        <v>6</v>
      </c>
      <c r="B1790" s="10"/>
      <c r="C1790" s="12" t="s">
        <v>3510</v>
      </c>
      <c r="D1790" s="13" t="s">
        <v>960</v>
      </c>
      <c r="E1790" s="14" t="s">
        <v>327</v>
      </c>
      <c r="F1790" s="14"/>
      <c r="G1790" s="14" t="s">
        <v>1051</v>
      </c>
      <c r="H1790" s="14" t="s">
        <v>546</v>
      </c>
      <c r="I1790" s="14" t="s">
        <v>4573</v>
      </c>
      <c r="J1790" s="14"/>
      <c r="K1790" s="14" t="s">
        <v>676</v>
      </c>
      <c r="L1790" s="14"/>
      <c r="M1790" s="14"/>
      <c r="N1790" s="15"/>
    </row>
    <row r="1791" spans="1:14" ht="37.5" customHeight="1" x14ac:dyDescent="0.15">
      <c r="A1791">
        <v>6</v>
      </c>
      <c r="B1791" s="10" t="s">
        <v>3730</v>
      </c>
      <c r="C1791" s="11" t="s">
        <v>2994</v>
      </c>
      <c r="D1791" s="16" t="str">
        <f>MID(B1791,1,1)</f>
        <v>米</v>
      </c>
      <c r="E1791" s="17" t="str">
        <f>MID(B1791,2,1)</f>
        <v>や</v>
      </c>
      <c r="F1791" s="17" t="str">
        <f>MID(B1791,3,1)</f>
        <v>麦</v>
      </c>
      <c r="G1791" s="17" t="str">
        <f>MID(B1791,4,1)</f>
        <v>な</v>
      </c>
      <c r="H1791" s="17" t="str">
        <f>MID(B1791,5,1)</f>
        <v>ど</v>
      </c>
      <c r="I1791" s="17" t="str">
        <f>MID(B1791,6,1)</f>
        <v>の</v>
      </c>
      <c r="J1791" s="17" t="str">
        <f>MID(B1791,7,1)</f>
        <v>穀</v>
      </c>
      <c r="K1791" s="17" t="str">
        <f>MID(B1791,8,1)</f>
        <v>物</v>
      </c>
      <c r="L1791" s="17" t="str">
        <f>MID(B1791,9,1)</f>
        <v>の</v>
      </c>
      <c r="M1791" s="17" t="str">
        <f>MID(B1791,10,1)</f>
        <v>生</v>
      </c>
      <c r="N1791" s="18" t="str">
        <f>MID(B1791,11,1)</f>
        <v>産</v>
      </c>
    </row>
    <row r="1792" spans="1:14" ht="37.5" customHeight="1" x14ac:dyDescent="0.15">
      <c r="A1792">
        <v>6</v>
      </c>
      <c r="B1792" s="10"/>
      <c r="C1792" s="12" t="s">
        <v>3511</v>
      </c>
      <c r="D1792" s="13" t="s">
        <v>4583</v>
      </c>
      <c r="E1792" s="14"/>
      <c r="F1792" s="14" t="s">
        <v>90</v>
      </c>
      <c r="G1792" s="14"/>
      <c r="H1792" s="14"/>
      <c r="I1792" s="14"/>
      <c r="J1792" s="14" t="s">
        <v>546</v>
      </c>
      <c r="K1792" s="14" t="s">
        <v>4031</v>
      </c>
      <c r="L1792" s="14"/>
      <c r="M1792" s="14" t="s">
        <v>124</v>
      </c>
      <c r="N1792" s="15" t="s">
        <v>696</v>
      </c>
    </row>
    <row r="1793" spans="1:14" ht="37.5" customHeight="1" x14ac:dyDescent="0.15">
      <c r="A1793">
        <v>6</v>
      </c>
      <c r="B1793" s="10" t="s">
        <v>4260</v>
      </c>
      <c r="C1793" s="11" t="s">
        <v>2995</v>
      </c>
      <c r="D1793" s="16" t="str">
        <f>MID(B1793,1,1)</f>
        <v>交</v>
      </c>
      <c r="E1793" s="17" t="str">
        <f>MID(B1793,2,1)</f>
        <v>通</v>
      </c>
      <c r="F1793" s="17" t="str">
        <f>MID(B1793,3,1)</f>
        <v>事</v>
      </c>
      <c r="G1793" s="17" t="str">
        <f>MID(B1793,4,1)</f>
        <v>故</v>
      </c>
      <c r="H1793" s="17" t="str">
        <f>MID(B1793,5,1)</f>
        <v>で</v>
      </c>
      <c r="I1793" s="17" t="str">
        <f>MID(B1793,6,1)</f>
        <v>足</v>
      </c>
      <c r="J1793" s="17" t="str">
        <f>MID(B1793,7,1)</f>
        <v>の</v>
      </c>
      <c r="K1793" s="17" t="str">
        <f>MID(B1793,8,1)</f>
        <v>骨</v>
      </c>
      <c r="L1793" s="17" t="str">
        <f>MID(B1793,9,1)</f>
        <v>を</v>
      </c>
      <c r="M1793" s="17" t="str">
        <f>MID(B1793,10,1)</f>
        <v>折</v>
      </c>
      <c r="N1793" s="18" t="str">
        <f>MID(B1793,11,1)</f>
        <v>る</v>
      </c>
    </row>
    <row r="1794" spans="1:14" ht="37.5" customHeight="1" x14ac:dyDescent="0.15">
      <c r="A1794">
        <v>6</v>
      </c>
      <c r="B1794" s="10"/>
      <c r="C1794" s="12" t="s">
        <v>3512</v>
      </c>
      <c r="D1794" s="13" t="s">
        <v>172</v>
      </c>
      <c r="E1794" s="14" t="s">
        <v>4261</v>
      </c>
      <c r="F1794" s="14" t="s">
        <v>4581</v>
      </c>
      <c r="G1794" s="14" t="s">
        <v>4262</v>
      </c>
      <c r="H1794" s="14"/>
      <c r="I1794" s="14" t="s">
        <v>4263</v>
      </c>
      <c r="J1794" s="14"/>
      <c r="K1794" s="14" t="s">
        <v>4259</v>
      </c>
      <c r="L1794" s="14"/>
      <c r="M1794" s="14" t="s">
        <v>171</v>
      </c>
      <c r="N1794" s="15"/>
    </row>
    <row r="1795" spans="1:14" ht="37.5" customHeight="1" x14ac:dyDescent="0.15">
      <c r="A1795">
        <v>6</v>
      </c>
      <c r="B1795" s="10" t="s">
        <v>4268</v>
      </c>
      <c r="C1795" s="11" t="s">
        <v>2996</v>
      </c>
      <c r="D1795" s="16" t="str">
        <f>MID(B1795,1,1)</f>
        <v>人</v>
      </c>
      <c r="E1795" s="17" t="str">
        <f>MID(B1795,2,1)</f>
        <v>手</v>
      </c>
      <c r="F1795" s="17" t="str">
        <f>MID(B1795,3,1)</f>
        <v>不</v>
      </c>
      <c r="G1795" s="17" t="str">
        <f>MID(B1795,4,1)</f>
        <v>足</v>
      </c>
      <c r="H1795" s="17" t="str">
        <f>MID(B1795,5,1)</f>
        <v>で</v>
      </c>
      <c r="I1795" s="17" t="str">
        <f>MID(B1795,6,1)</f>
        <v>困</v>
      </c>
      <c r="J1795" s="17" t="str">
        <f>MID(B1795,7,1)</f>
        <v>っ</v>
      </c>
      <c r="K1795" s="17" t="str">
        <f>MID(B1795,8,1)</f>
        <v>て</v>
      </c>
      <c r="L1795" s="17" t="str">
        <f>MID(B1795,9,1)</f>
        <v>い</v>
      </c>
      <c r="M1795" s="17" t="str">
        <f>MID(B1795,10,1)</f>
        <v>る</v>
      </c>
      <c r="N1795" s="18" t="str">
        <f>MID(B1795,11,1)</f>
        <v/>
      </c>
    </row>
    <row r="1796" spans="1:14" ht="37.5" customHeight="1" x14ac:dyDescent="0.15">
      <c r="A1796">
        <v>6</v>
      </c>
      <c r="B1796" s="10"/>
      <c r="C1796" s="12" t="s">
        <v>3513</v>
      </c>
      <c r="D1796" s="13" t="s">
        <v>4593</v>
      </c>
      <c r="E1796" s="14" t="s">
        <v>4039</v>
      </c>
      <c r="F1796" s="14" t="s">
        <v>4594</v>
      </c>
      <c r="G1796" s="14" t="s">
        <v>4269</v>
      </c>
      <c r="H1796" s="14"/>
      <c r="I1796" s="14" t="s">
        <v>4270</v>
      </c>
      <c r="J1796" s="14"/>
      <c r="K1796" s="14"/>
      <c r="L1796" s="14"/>
      <c r="M1796" s="14"/>
      <c r="N1796" s="15"/>
    </row>
    <row r="1797" spans="1:14" ht="37.5" customHeight="1" x14ac:dyDescent="0.15">
      <c r="A1797">
        <v>6</v>
      </c>
      <c r="B1797" s="10" t="s">
        <v>4277</v>
      </c>
      <c r="C1797" s="11" t="s">
        <v>2997</v>
      </c>
      <c r="D1797" s="16" t="str">
        <f>MID(B1797,1,1)</f>
        <v>ら</v>
      </c>
      <c r="E1797" s="17" t="str">
        <f>MID(B1797,2,1)</f>
        <v>く</v>
      </c>
      <c r="F1797" s="17" t="str">
        <f>MID(B1797,3,1)</f>
        <v>だ</v>
      </c>
      <c r="G1797" s="17" t="str">
        <f>MID(B1797,4,1)</f>
        <v>で</v>
      </c>
      <c r="H1797" s="17" t="str">
        <f>MID(B1797,5,1)</f>
        <v>、</v>
      </c>
      <c r="I1797" s="17" t="str">
        <f>MID(B1797,6,1)</f>
        <v>砂</v>
      </c>
      <c r="J1797" s="17" t="str">
        <f>MID(B1797,7,1)</f>
        <v>ば</v>
      </c>
      <c r="K1797" s="17" t="str">
        <f>MID(B1797,8,1)</f>
        <v>く</v>
      </c>
      <c r="L1797" s="17" t="str">
        <f>MID(B1797,9,1)</f>
        <v>を</v>
      </c>
      <c r="M1797" s="17" t="str">
        <f>MID(B1797,10,1)</f>
        <v>行</v>
      </c>
      <c r="N1797" s="18" t="str">
        <f>MID(B1797,11,1)</f>
        <v>く</v>
      </c>
    </row>
    <row r="1798" spans="1:14" ht="37.5" customHeight="1" x14ac:dyDescent="0.15">
      <c r="A1798">
        <v>6</v>
      </c>
      <c r="B1798" s="10"/>
      <c r="C1798" s="12" t="s">
        <v>3514</v>
      </c>
      <c r="D1798" s="13"/>
      <c r="E1798" s="14"/>
      <c r="F1798" s="14"/>
      <c r="G1798" s="14"/>
      <c r="H1798" s="14"/>
      <c r="I1798" s="14" t="s">
        <v>4278</v>
      </c>
      <c r="J1798" s="14"/>
      <c r="K1798" s="14"/>
      <c r="L1798" s="14"/>
      <c r="M1798" s="14" t="s">
        <v>283</v>
      </c>
      <c r="N1798" s="15"/>
    </row>
    <row r="1799" spans="1:14" ht="37.5" customHeight="1" x14ac:dyDescent="0.15">
      <c r="A1799">
        <v>6</v>
      </c>
      <c r="B1799" s="10" t="s">
        <v>3731</v>
      </c>
      <c r="C1799" s="11" t="s">
        <v>2998</v>
      </c>
      <c r="D1799" s="16" t="str">
        <f>MID(B1799,1,1)</f>
        <v>白</v>
      </c>
      <c r="E1799" s="17" t="str">
        <f>MID(B1799,2,1)</f>
        <v>鳥</v>
      </c>
      <c r="F1799" s="17" t="str">
        <f>MID(B1799,3,1)</f>
        <v>座</v>
      </c>
      <c r="G1799" s="17" t="str">
        <f>MID(B1799,4,1)</f>
        <v>は</v>
      </c>
      <c r="H1799" s="17" t="str">
        <f>MID(B1799,5,1)</f>
        <v>夏</v>
      </c>
      <c r="I1799" s="17" t="str">
        <f>MID(B1799,6,1)</f>
        <v>の</v>
      </c>
      <c r="J1799" s="17" t="str">
        <f>MID(B1799,7,1)</f>
        <v>星</v>
      </c>
      <c r="K1799" s="17" t="str">
        <f>MID(B1799,8,1)</f>
        <v>座</v>
      </c>
      <c r="L1799" s="17" t="str">
        <f>MID(B1799,9,1)</f>
        <v>で</v>
      </c>
      <c r="M1799" s="17" t="str">
        <f>MID(B1799,10,1)</f>
        <v>す</v>
      </c>
      <c r="N1799" s="18" t="str">
        <f>MID(B1799,11,1)</f>
        <v/>
      </c>
    </row>
    <row r="1800" spans="1:14" ht="37.5" customHeight="1" x14ac:dyDescent="0.15">
      <c r="A1800">
        <v>6</v>
      </c>
      <c r="B1800" s="10"/>
      <c r="C1800" s="12" t="s">
        <v>3515</v>
      </c>
      <c r="D1800" s="13" t="s">
        <v>4286</v>
      </c>
      <c r="E1800" s="14" t="s">
        <v>4287</v>
      </c>
      <c r="F1800" s="14" t="s">
        <v>821</v>
      </c>
      <c r="G1800" s="14"/>
      <c r="H1800" s="14" t="s">
        <v>1742</v>
      </c>
      <c r="I1800" s="14"/>
      <c r="J1800" s="14" t="s">
        <v>124</v>
      </c>
      <c r="K1800" s="14" t="s">
        <v>821</v>
      </c>
      <c r="L1800" s="14"/>
      <c r="M1800" s="14"/>
      <c r="N1800" s="15"/>
    </row>
    <row r="1801" spans="1:14" ht="37.5" customHeight="1" x14ac:dyDescent="0.15">
      <c r="A1801">
        <v>6</v>
      </c>
      <c r="B1801" s="10" t="s">
        <v>3732</v>
      </c>
      <c r="C1801" s="11" t="s">
        <v>2999</v>
      </c>
      <c r="D1801" s="16" t="str">
        <f>MID(B1801,1,1)</f>
        <v>宿</v>
      </c>
      <c r="E1801" s="17" t="str">
        <f>MID(B1801,2,1)</f>
        <v>題</v>
      </c>
      <c r="F1801" s="17" t="str">
        <f>MID(B1801,3,1)</f>
        <v>を</v>
      </c>
      <c r="G1801" s="17" t="str">
        <f>MID(B1801,4,1)</f>
        <v>済</v>
      </c>
      <c r="H1801" s="17" t="str">
        <f>MID(B1801,5,1)</f>
        <v>ま</v>
      </c>
      <c r="I1801" s="17" t="str">
        <f>MID(B1801,6,1)</f>
        <v>せ</v>
      </c>
      <c r="J1801" s="17" t="str">
        <f>MID(B1801,7,1)</f>
        <v>て</v>
      </c>
      <c r="K1801" s="17" t="str">
        <f>MID(B1801,8,1)</f>
        <v>か</v>
      </c>
      <c r="L1801" s="17" t="str">
        <f>MID(B1801,9,1)</f>
        <v>ら</v>
      </c>
      <c r="M1801" s="17" t="str">
        <f>MID(B1801,10,1)</f>
        <v>遊</v>
      </c>
      <c r="N1801" s="18" t="str">
        <f>MID(B1801,11,1)</f>
        <v>ぶ</v>
      </c>
    </row>
    <row r="1802" spans="1:14" ht="37.5" customHeight="1" x14ac:dyDescent="0.15">
      <c r="A1802">
        <v>6</v>
      </c>
      <c r="B1802" s="10"/>
      <c r="C1802" s="12" t="s">
        <v>3516</v>
      </c>
      <c r="D1802" s="13" t="s">
        <v>746</v>
      </c>
      <c r="E1802" s="14" t="s">
        <v>4296</v>
      </c>
      <c r="F1802" s="14"/>
      <c r="G1802" s="14" t="s">
        <v>4115</v>
      </c>
      <c r="H1802" s="14"/>
      <c r="I1802" s="14"/>
      <c r="J1802" s="14"/>
      <c r="K1802" s="14"/>
      <c r="L1802" s="14"/>
      <c r="M1802" s="14" t="s">
        <v>4297</v>
      </c>
      <c r="N1802" s="15"/>
    </row>
    <row r="1803" spans="1:14" ht="37.5" customHeight="1" x14ac:dyDescent="0.15">
      <c r="A1803">
        <v>6</v>
      </c>
      <c r="B1803" s="10" t="s">
        <v>4308</v>
      </c>
      <c r="C1803" s="11" t="s">
        <v>3000</v>
      </c>
      <c r="D1803" s="16" t="str">
        <f>MID(B1803,1,1)</f>
        <v>事</v>
      </c>
      <c r="E1803" s="17" t="str">
        <f>MID(B1803,2,1)</f>
        <v>件</v>
      </c>
      <c r="F1803" s="17" t="str">
        <f>MID(B1803,3,1)</f>
        <v>の</v>
      </c>
      <c r="G1803" s="17" t="str">
        <f>MID(B1803,4,1)</f>
        <v>裁</v>
      </c>
      <c r="H1803" s="17" t="str">
        <f>MID(B1803,5,1)</f>
        <v>判</v>
      </c>
      <c r="I1803" s="17" t="str">
        <f>MID(B1803,6,1)</f>
        <v>が</v>
      </c>
      <c r="J1803" s="17" t="str">
        <f>MID(B1803,7,1)</f>
        <v>始</v>
      </c>
      <c r="K1803" s="17" t="str">
        <f>MID(B1803,8,1)</f>
        <v>ま</v>
      </c>
      <c r="L1803" s="17" t="str">
        <f>MID(B1803,9,1)</f>
        <v>る</v>
      </c>
      <c r="M1803" s="17" t="str">
        <f>MID(B1803,10,1)</f>
        <v/>
      </c>
      <c r="N1803" s="18" t="str">
        <f>MID(B1803,11,1)</f>
        <v/>
      </c>
    </row>
    <row r="1804" spans="1:14" ht="37.5" customHeight="1" x14ac:dyDescent="0.15">
      <c r="A1804">
        <v>6</v>
      </c>
      <c r="B1804" s="10"/>
      <c r="C1804" s="12" t="s">
        <v>3517</v>
      </c>
      <c r="D1804" s="13" t="s">
        <v>1051</v>
      </c>
      <c r="E1804" s="14" t="s">
        <v>4305</v>
      </c>
      <c r="F1804" s="14"/>
      <c r="G1804" s="14" t="s">
        <v>4306</v>
      </c>
      <c r="H1804" s="14" t="s">
        <v>4307</v>
      </c>
      <c r="I1804" s="14"/>
      <c r="J1804" s="14" t="s">
        <v>4604</v>
      </c>
      <c r="K1804" s="14"/>
      <c r="L1804" s="14"/>
      <c r="M1804" s="14"/>
      <c r="N1804" s="15"/>
    </row>
    <row r="1805" spans="1:14" ht="37.5" customHeight="1" x14ac:dyDescent="0.15">
      <c r="A1805">
        <v>6</v>
      </c>
      <c r="B1805" s="10" t="s">
        <v>3733</v>
      </c>
      <c r="C1805" s="11" t="s">
        <v>3001</v>
      </c>
      <c r="D1805" s="16" t="str">
        <f>MID(B1805,1,1)</f>
        <v>新</v>
      </c>
      <c r="E1805" s="17" t="str">
        <f>MID(B1805,2,1)</f>
        <v>し</v>
      </c>
      <c r="F1805" s="17" t="str">
        <f>MID(B1805,3,1)</f>
        <v>い</v>
      </c>
      <c r="G1805" s="17" t="str">
        <f>MID(B1805,4,1)</f>
        <v>解</v>
      </c>
      <c r="H1805" s="17" t="str">
        <f>MID(B1805,5,1)</f>
        <v>決</v>
      </c>
      <c r="I1805" s="17" t="str">
        <f>MID(B1805,6,1)</f>
        <v>策</v>
      </c>
      <c r="J1805" s="17" t="str">
        <f>MID(B1805,7,1)</f>
        <v>を</v>
      </c>
      <c r="K1805" s="17" t="str">
        <f>MID(B1805,8,1)</f>
        <v>練</v>
      </c>
      <c r="L1805" s="17" t="str">
        <f>MID(B1805,9,1)</f>
        <v>る</v>
      </c>
      <c r="M1805" s="17" t="str">
        <f>MID(B1805,10,1)</f>
        <v/>
      </c>
      <c r="N1805" s="18" t="str">
        <f>MID(B1805,11,1)</f>
        <v/>
      </c>
    </row>
    <row r="1806" spans="1:14" ht="37.5" customHeight="1" x14ac:dyDescent="0.15">
      <c r="A1806">
        <v>6</v>
      </c>
      <c r="B1806" s="10"/>
      <c r="C1806" s="12" t="s">
        <v>3518</v>
      </c>
      <c r="D1806" s="13" t="s">
        <v>4316</v>
      </c>
      <c r="E1806" s="14"/>
      <c r="F1806" s="14"/>
      <c r="G1806" s="14" t="s">
        <v>4317</v>
      </c>
      <c r="H1806" s="14" t="s">
        <v>4318</v>
      </c>
      <c r="I1806" s="14" t="s">
        <v>4030</v>
      </c>
      <c r="J1806" s="14"/>
      <c r="K1806" s="14" t="s">
        <v>4126</v>
      </c>
      <c r="L1806" s="14"/>
      <c r="M1806" s="14"/>
      <c r="N1806" s="15"/>
    </row>
    <row r="1807" spans="1:14" ht="37.5" customHeight="1" x14ac:dyDescent="0.15">
      <c r="A1807">
        <v>6</v>
      </c>
      <c r="B1807" s="10" t="s">
        <v>3734</v>
      </c>
      <c r="C1807" s="11" t="s">
        <v>1365</v>
      </c>
      <c r="D1807" s="16" t="str">
        <f>MID(B1807,1,1)</f>
        <v>本</v>
      </c>
      <c r="E1807" s="17" t="str">
        <f>MID(B1807,2,1)</f>
        <v>は</v>
      </c>
      <c r="F1807" s="17" t="str">
        <f>MID(B1807,3,1)</f>
        <v>一</v>
      </c>
      <c r="G1807" s="17" t="str">
        <f>MID(B1807,4,1)</f>
        <v>冊</v>
      </c>
      <c r="H1807" s="17" t="str">
        <f>MID(B1807,5,1)</f>
        <v>、</v>
      </c>
      <c r="I1807" s="17" t="str">
        <f>MID(B1807,6,1)</f>
        <v>二</v>
      </c>
      <c r="J1807" s="17" t="str">
        <f>MID(B1807,7,1)</f>
        <v>冊</v>
      </c>
      <c r="K1807" s="17" t="str">
        <f>MID(B1807,8,1)</f>
        <v>と</v>
      </c>
      <c r="L1807" s="17" t="str">
        <f>MID(B1807,9,1)</f>
        <v>数</v>
      </c>
      <c r="M1807" s="17" t="str">
        <f>MID(B1807,10,1)</f>
        <v>え</v>
      </c>
      <c r="N1807" s="18" t="str">
        <f>MID(B1807,11,1)</f>
        <v>る</v>
      </c>
    </row>
    <row r="1808" spans="1:14" ht="37.5" customHeight="1" x14ac:dyDescent="0.15">
      <c r="A1808">
        <v>6</v>
      </c>
      <c r="B1808" s="10"/>
      <c r="C1808" s="12" t="s">
        <v>3519</v>
      </c>
      <c r="D1808" s="13" t="s">
        <v>86</v>
      </c>
      <c r="E1808" s="14"/>
      <c r="F1808" s="14" t="s">
        <v>1071</v>
      </c>
      <c r="G1808" s="14" t="s">
        <v>4324</v>
      </c>
      <c r="H1808" s="14"/>
      <c r="I1808" s="14" t="s">
        <v>4325</v>
      </c>
      <c r="J1808" s="14" t="s">
        <v>4609</v>
      </c>
      <c r="K1808" s="14"/>
      <c r="L1808" s="14" t="s">
        <v>4326</v>
      </c>
      <c r="M1808" s="14"/>
      <c r="N1808" s="15"/>
    </row>
    <row r="1809" spans="1:14" ht="37.5" customHeight="1" x14ac:dyDescent="0.15">
      <c r="A1809">
        <v>6</v>
      </c>
      <c r="B1809" s="10" t="s">
        <v>3735</v>
      </c>
      <c r="C1809" s="11" t="s">
        <v>1366</v>
      </c>
      <c r="D1809" s="16" t="str">
        <f>MID(B1809,1,1)</f>
        <v>蚕</v>
      </c>
      <c r="E1809" s="17" t="str">
        <f>MID(B1809,2,1)</f>
        <v>の</v>
      </c>
      <c r="F1809" s="17" t="str">
        <f>MID(B1809,3,1)</f>
        <v>ま</v>
      </c>
      <c r="G1809" s="17" t="str">
        <f>MID(B1809,4,1)</f>
        <v>ゆ</v>
      </c>
      <c r="H1809" s="17" t="str">
        <f>MID(B1809,5,1)</f>
        <v>か</v>
      </c>
      <c r="I1809" s="17" t="str">
        <f>MID(B1809,6,1)</f>
        <v>ら</v>
      </c>
      <c r="J1809" s="17" t="str">
        <f>MID(B1809,7,1)</f>
        <v>糸</v>
      </c>
      <c r="K1809" s="17" t="str">
        <f>MID(B1809,8,1)</f>
        <v>を</v>
      </c>
      <c r="L1809" s="17" t="str">
        <f>MID(B1809,9,1)</f>
        <v>と</v>
      </c>
      <c r="M1809" s="17" t="str">
        <f>MID(B1809,10,1)</f>
        <v>る</v>
      </c>
      <c r="N1809" s="18" t="str">
        <f>MID(B1809,11,1)</f>
        <v/>
      </c>
    </row>
    <row r="1810" spans="1:14" ht="37.5" customHeight="1" x14ac:dyDescent="0.15">
      <c r="A1810">
        <v>6</v>
      </c>
      <c r="B1810" s="10"/>
      <c r="C1810" s="12" t="s">
        <v>3520</v>
      </c>
      <c r="D1810" s="13" t="s">
        <v>4335</v>
      </c>
      <c r="E1810" s="14"/>
      <c r="F1810" s="14"/>
      <c r="G1810" s="14"/>
      <c r="H1810" s="14"/>
      <c r="I1810" s="14"/>
      <c r="J1810" s="14" t="s">
        <v>230</v>
      </c>
      <c r="K1810" s="14"/>
      <c r="L1810" s="14"/>
      <c r="M1810" s="14"/>
      <c r="N1810" s="15"/>
    </row>
    <row r="1811" spans="1:14" ht="37.5" customHeight="1" x14ac:dyDescent="0.15">
      <c r="A1811">
        <v>6</v>
      </c>
      <c r="B1811" s="10" t="s">
        <v>4348</v>
      </c>
      <c r="C1811" s="11" t="s">
        <v>1369</v>
      </c>
      <c r="D1811" s="16" t="str">
        <f>MID(B1811,1,1)</f>
        <v>よ</v>
      </c>
      <c r="E1811" s="17" t="str">
        <f>MID(B1811,2,1)</f>
        <v>う</v>
      </c>
      <c r="F1811" s="17" t="str">
        <f>MID(B1811,3,1)</f>
        <v>や</v>
      </c>
      <c r="G1811" s="17" t="str">
        <f>MID(B1811,4,1)</f>
        <v>く</v>
      </c>
      <c r="H1811" s="17" t="str">
        <f>MID(B1811,5,1)</f>
        <v>王</v>
      </c>
      <c r="I1811" s="17" t="str">
        <f>MID(B1811,6,1)</f>
        <v>様</v>
      </c>
      <c r="J1811" s="17" t="str">
        <f>MID(B1811,7,1)</f>
        <v>が</v>
      </c>
      <c r="K1811" s="17" t="str">
        <f>MID(B1811,8,1)</f>
        <v>姿</v>
      </c>
      <c r="L1811" s="17" t="str">
        <f>MID(B1811,9,1)</f>
        <v>を</v>
      </c>
      <c r="M1811" s="17" t="str">
        <f>MID(B1811,10,1)</f>
        <v>現</v>
      </c>
      <c r="N1811" s="18" t="str">
        <f>MID(B1811,11,1)</f>
        <v>す</v>
      </c>
    </row>
    <row r="1812" spans="1:14" ht="37.5" customHeight="1" x14ac:dyDescent="0.15">
      <c r="A1812">
        <v>6</v>
      </c>
      <c r="B1812" s="10"/>
      <c r="C1812" s="12" t="s">
        <v>3523</v>
      </c>
      <c r="D1812" s="13"/>
      <c r="E1812" s="14"/>
      <c r="F1812" s="14"/>
      <c r="G1812" s="14"/>
      <c r="H1812" s="14" t="s">
        <v>4349</v>
      </c>
      <c r="I1812" s="14" t="s">
        <v>4350</v>
      </c>
      <c r="J1812" s="14"/>
      <c r="K1812" s="14" t="s">
        <v>4351</v>
      </c>
      <c r="L1812" s="14"/>
      <c r="M1812" s="14" t="s">
        <v>4352</v>
      </c>
      <c r="N1812" s="15"/>
    </row>
    <row r="1813" spans="1:14" ht="37.5" customHeight="1" x14ac:dyDescent="0.15">
      <c r="A1813">
        <v>6</v>
      </c>
      <c r="B1813" s="10" t="s">
        <v>3736</v>
      </c>
      <c r="C1813" s="11" t="s">
        <v>1368</v>
      </c>
      <c r="D1813" s="16" t="str">
        <f>MID(B1813,1,1)</f>
        <v>制</v>
      </c>
      <c r="E1813" s="17" t="str">
        <f>MID(B1813,2,1)</f>
        <v>服</v>
      </c>
      <c r="F1813" s="17" t="str">
        <f>MID(B1813,3,1)</f>
        <v>か</v>
      </c>
      <c r="G1813" s="17" t="str">
        <f>MID(B1813,4,1)</f>
        <v>ら</v>
      </c>
      <c r="H1813" s="17" t="str">
        <f>MID(B1813,5,1)</f>
        <v>私</v>
      </c>
      <c r="I1813" s="17" t="str">
        <f>MID(B1813,6,1)</f>
        <v>服</v>
      </c>
      <c r="J1813" s="17" t="str">
        <f>MID(B1813,7,1)</f>
        <v>に</v>
      </c>
      <c r="K1813" s="17" t="str">
        <f>MID(B1813,8,1)</f>
        <v>着</v>
      </c>
      <c r="L1813" s="17" t="str">
        <f>MID(B1813,9,1)</f>
        <v>が</v>
      </c>
      <c r="M1813" s="17" t="str">
        <f>MID(B1813,10,1)</f>
        <v>え</v>
      </c>
      <c r="N1813" s="18" t="str">
        <f>MID(B1813,11,1)</f>
        <v>る</v>
      </c>
    </row>
    <row r="1814" spans="1:14" ht="37.5" customHeight="1" x14ac:dyDescent="0.15">
      <c r="A1814">
        <v>6</v>
      </c>
      <c r="B1814" s="10"/>
      <c r="C1814" s="12" t="s">
        <v>3522</v>
      </c>
      <c r="D1814" s="13" t="s">
        <v>124</v>
      </c>
      <c r="E1814" s="14" t="s">
        <v>4362</v>
      </c>
      <c r="F1814" s="14"/>
      <c r="G1814" s="14"/>
      <c r="H1814" s="14" t="s">
        <v>4346</v>
      </c>
      <c r="I1814" s="14" t="s">
        <v>4362</v>
      </c>
      <c r="J1814" s="14"/>
      <c r="K1814" s="14" t="s">
        <v>4619</v>
      </c>
      <c r="L1814" s="14"/>
      <c r="M1814" s="14"/>
      <c r="N1814" s="15"/>
    </row>
    <row r="1815" spans="1:14" ht="37.5" customHeight="1" x14ac:dyDescent="0.15">
      <c r="A1815">
        <v>6</v>
      </c>
      <c r="B1815" s="10" t="s">
        <v>3737</v>
      </c>
      <c r="C1815" s="11" t="s">
        <v>1367</v>
      </c>
      <c r="D1815" s="16" t="str">
        <f>MID(B1815,1,1)</f>
        <v>大</v>
      </c>
      <c r="E1815" s="17" t="str">
        <f>MID(B1815,2,1)</f>
        <v>至</v>
      </c>
      <c r="F1815" s="17" t="str">
        <f>MID(B1815,3,1)</f>
        <v>急</v>
      </c>
      <c r="G1815" s="17" t="str">
        <f>MID(B1815,4,1)</f>
        <v>、</v>
      </c>
      <c r="H1815" s="17" t="str">
        <f>MID(B1815,5,1)</f>
        <v>手</v>
      </c>
      <c r="I1815" s="17" t="str">
        <f>MID(B1815,6,1)</f>
        <v>紙</v>
      </c>
      <c r="J1815" s="17" t="str">
        <f>MID(B1815,7,1)</f>
        <v>を</v>
      </c>
      <c r="K1815" s="17" t="str">
        <f>MID(B1815,8,1)</f>
        <v>と</v>
      </c>
      <c r="L1815" s="17" t="str">
        <f>MID(B1815,9,1)</f>
        <v>ど</v>
      </c>
      <c r="M1815" s="17" t="str">
        <f>MID(B1815,10,1)</f>
        <v>け</v>
      </c>
      <c r="N1815" s="18" t="str">
        <f>MID(B1815,11,1)</f>
        <v>る</v>
      </c>
    </row>
    <row r="1816" spans="1:14" ht="37.5" customHeight="1" x14ac:dyDescent="0.15">
      <c r="A1816">
        <v>6</v>
      </c>
      <c r="B1816" s="10"/>
      <c r="C1816" s="12" t="s">
        <v>3521</v>
      </c>
      <c r="D1816" s="13" t="s">
        <v>695</v>
      </c>
      <c r="E1816" s="14" t="s">
        <v>4346</v>
      </c>
      <c r="F1816" s="14" t="s">
        <v>4014</v>
      </c>
      <c r="G1816" s="14" t="s">
        <v>98</v>
      </c>
      <c r="H1816" s="14" t="s">
        <v>4370</v>
      </c>
      <c r="I1816" s="14" t="s">
        <v>4371</v>
      </c>
      <c r="J1816" s="14"/>
      <c r="K1816" s="14"/>
      <c r="L1816" s="14"/>
      <c r="M1816" s="14"/>
      <c r="N1816" s="15"/>
    </row>
    <row r="1817" spans="1:14" ht="37.5" customHeight="1" x14ac:dyDescent="0.15">
      <c r="A1817">
        <v>6</v>
      </c>
      <c r="B1817" s="10" t="s">
        <v>3738</v>
      </c>
      <c r="C1817" s="11" t="s">
        <v>1370</v>
      </c>
      <c r="D1817" s="16" t="str">
        <f>MID(B1817,1,1)</f>
        <v>右</v>
      </c>
      <c r="E1817" s="17" t="str">
        <f>MID(B1817,2,1)</f>
        <v>目</v>
      </c>
      <c r="F1817" s="17" t="str">
        <f>MID(B1817,3,1)</f>
        <v>の</v>
      </c>
      <c r="G1817" s="17" t="str">
        <f>MID(B1817,4,1)</f>
        <v>視</v>
      </c>
      <c r="H1817" s="17" t="str">
        <f>MID(B1817,5,1)</f>
        <v>力</v>
      </c>
      <c r="I1817" s="17" t="str">
        <f>MID(B1817,6,1)</f>
        <v>を</v>
      </c>
      <c r="J1817" s="17" t="str">
        <f>MID(B1817,7,1)</f>
        <v>は</v>
      </c>
      <c r="K1817" s="17" t="str">
        <f>MID(B1817,8,1)</f>
        <v>か</v>
      </c>
      <c r="L1817" s="17" t="str">
        <f>MID(B1817,9,1)</f>
        <v>る</v>
      </c>
      <c r="M1817" s="17" t="str">
        <f>MID(B1817,10,1)</f>
        <v/>
      </c>
      <c r="N1817" s="18" t="str">
        <f>MID(B1817,11,1)</f>
        <v/>
      </c>
    </row>
    <row r="1818" spans="1:14" ht="37.5" customHeight="1" x14ac:dyDescent="0.15">
      <c r="A1818">
        <v>6</v>
      </c>
      <c r="B1818" s="10"/>
      <c r="C1818" s="12" t="s">
        <v>3524</v>
      </c>
      <c r="D1818" s="13" t="s">
        <v>968</v>
      </c>
      <c r="E1818" s="14" t="s">
        <v>4379</v>
      </c>
      <c r="F1818" s="14"/>
      <c r="G1818" s="14" t="s">
        <v>4346</v>
      </c>
      <c r="H1818" s="14" t="s">
        <v>4380</v>
      </c>
      <c r="I1818" s="14"/>
      <c r="J1818" s="14"/>
      <c r="K1818" s="14"/>
      <c r="L1818" s="14"/>
      <c r="M1818" s="14"/>
      <c r="N1818" s="15"/>
    </row>
    <row r="1819" spans="1:14" ht="37.5" customHeight="1" x14ac:dyDescent="0.15">
      <c r="A1819">
        <v>6</v>
      </c>
      <c r="B1819" s="10" t="s">
        <v>3739</v>
      </c>
      <c r="C1819" s="11" t="s">
        <v>1371</v>
      </c>
      <c r="D1819" s="16" t="str">
        <f>MID(B1819,1,1)</f>
        <v>自</v>
      </c>
      <c r="E1819" s="17" t="str">
        <f>MID(B1819,2,1)</f>
        <v>分</v>
      </c>
      <c r="F1819" s="17" t="str">
        <f>MID(B1819,3,1)</f>
        <v>で</v>
      </c>
      <c r="G1819" s="17" t="str">
        <f>MID(B1819,4,1)</f>
        <v>作</v>
      </c>
      <c r="H1819" s="17" t="str">
        <f>MID(B1819,5,1)</f>
        <v>詞</v>
      </c>
      <c r="I1819" s="17" t="str">
        <f>MID(B1819,6,1)</f>
        <v>作</v>
      </c>
      <c r="J1819" s="17" t="str">
        <f>MID(B1819,7,1)</f>
        <v>曲</v>
      </c>
      <c r="K1819" s="17" t="str">
        <f>MID(B1819,8,1)</f>
        <v>を</v>
      </c>
      <c r="L1819" s="17" t="str">
        <f>MID(B1819,9,1)</f>
        <v>す</v>
      </c>
      <c r="M1819" s="17" t="str">
        <f>MID(B1819,10,1)</f>
        <v>る</v>
      </c>
      <c r="N1819" s="18" t="str">
        <f>MID(B1819,11,1)</f>
        <v/>
      </c>
    </row>
    <row r="1820" spans="1:14" ht="37.5" customHeight="1" x14ac:dyDescent="0.15">
      <c r="A1820">
        <v>6</v>
      </c>
      <c r="B1820" s="10"/>
      <c r="C1820" s="12" t="s">
        <v>3525</v>
      </c>
      <c r="D1820" s="13" t="s">
        <v>1051</v>
      </c>
      <c r="E1820" s="14" t="s">
        <v>4391</v>
      </c>
      <c r="F1820" s="14"/>
      <c r="G1820" s="14" t="s">
        <v>4392</v>
      </c>
      <c r="H1820" s="14" t="s">
        <v>4346</v>
      </c>
      <c r="I1820" s="14" t="s">
        <v>4393</v>
      </c>
      <c r="J1820" s="14" t="s">
        <v>4394</v>
      </c>
      <c r="K1820" s="14"/>
      <c r="L1820" s="14"/>
      <c r="M1820" s="14"/>
      <c r="N1820" s="15"/>
    </row>
    <row r="1821" spans="1:14" ht="37.5" customHeight="1" x14ac:dyDescent="0.15">
      <c r="A1821">
        <v>6</v>
      </c>
      <c r="B1821" s="10" t="s">
        <v>3740</v>
      </c>
      <c r="C1821" s="11" t="s">
        <v>1372</v>
      </c>
      <c r="D1821" s="16" t="str">
        <f>MID(B1821,1,1)</f>
        <v>駅</v>
      </c>
      <c r="E1821" s="17" t="str">
        <f>MID(B1821,2,1)</f>
        <v>の</v>
      </c>
      <c r="F1821" s="17" t="str">
        <f>MID(B1821,3,1)</f>
        <v>売</v>
      </c>
      <c r="G1821" s="17" t="str">
        <f>MID(B1821,4,1)</f>
        <v>店</v>
      </c>
      <c r="H1821" s="17" t="str">
        <f>MID(B1821,5,1)</f>
        <v>で</v>
      </c>
      <c r="I1821" s="17" t="str">
        <f>MID(B1821,6,1)</f>
        <v>週</v>
      </c>
      <c r="J1821" s="17" t="str">
        <f>MID(B1821,7,1)</f>
        <v>刊</v>
      </c>
      <c r="K1821" s="17" t="str">
        <f>MID(B1821,8,1)</f>
        <v>誌</v>
      </c>
      <c r="L1821" s="17" t="str">
        <f>MID(B1821,9,1)</f>
        <v>を</v>
      </c>
      <c r="M1821" s="17" t="str">
        <f>MID(B1821,10,1)</f>
        <v>買</v>
      </c>
      <c r="N1821" s="18" t="str">
        <f>MID(B1821,11,1)</f>
        <v>う</v>
      </c>
    </row>
    <row r="1822" spans="1:14" ht="37.5" customHeight="1" x14ac:dyDescent="0.15">
      <c r="A1822">
        <v>6</v>
      </c>
      <c r="B1822" s="10"/>
      <c r="C1822" s="12" t="s">
        <v>3526</v>
      </c>
      <c r="D1822" s="13" t="s">
        <v>326</v>
      </c>
      <c r="E1822" s="14"/>
      <c r="F1822" s="14" t="s">
        <v>947</v>
      </c>
      <c r="G1822" s="14" t="s">
        <v>4404</v>
      </c>
      <c r="H1822" s="14"/>
      <c r="I1822" s="14" t="s">
        <v>4405</v>
      </c>
      <c r="J1822" s="14" t="s">
        <v>550</v>
      </c>
      <c r="K1822" s="14" t="s">
        <v>603</v>
      </c>
      <c r="L1822" s="14"/>
      <c r="M1822" s="14" t="s">
        <v>168</v>
      </c>
      <c r="N1822" s="15"/>
    </row>
    <row r="1823" spans="1:14" ht="37.5" customHeight="1" x14ac:dyDescent="0.15">
      <c r="A1823">
        <v>6</v>
      </c>
      <c r="B1823" s="10" t="s">
        <v>3741</v>
      </c>
      <c r="C1823" s="11" t="s">
        <v>1373</v>
      </c>
      <c r="D1823" s="16" t="str">
        <f>MID(B1823,1,1)</f>
        <v>方</v>
      </c>
      <c r="E1823" s="17" t="str">
        <f>MID(B1823,2,1)</f>
        <v>位</v>
      </c>
      <c r="F1823" s="17" t="str">
        <f>MID(B1823,3,1)</f>
        <v>磁</v>
      </c>
      <c r="G1823" s="17" t="str">
        <f>MID(B1823,4,1)</f>
        <v>石</v>
      </c>
      <c r="H1823" s="17" t="str">
        <f>MID(B1823,5,1)</f>
        <v>が</v>
      </c>
      <c r="I1823" s="17" t="str">
        <f>MID(B1823,6,1)</f>
        <v>北</v>
      </c>
      <c r="J1823" s="17" t="str">
        <f>MID(B1823,7,1)</f>
        <v>を</v>
      </c>
      <c r="K1823" s="17" t="str">
        <f>MID(B1823,8,1)</f>
        <v>指</v>
      </c>
      <c r="L1823" s="17" t="str">
        <f>MID(B1823,9,1)</f>
        <v>す</v>
      </c>
      <c r="M1823" s="17" t="str">
        <f>MID(B1823,10,1)</f>
        <v/>
      </c>
      <c r="N1823" s="18" t="str">
        <f>MID(B1823,11,1)</f>
        <v/>
      </c>
    </row>
    <row r="1824" spans="1:14" ht="37.5" customHeight="1" x14ac:dyDescent="0.15">
      <c r="A1824">
        <v>6</v>
      </c>
      <c r="B1824" s="10"/>
      <c r="C1824" s="12" t="s">
        <v>3527</v>
      </c>
      <c r="D1824" s="13" t="s">
        <v>4633</v>
      </c>
      <c r="E1824" s="14" t="s">
        <v>4410</v>
      </c>
      <c r="F1824" s="14" t="s">
        <v>4581</v>
      </c>
      <c r="G1824" s="14" t="s">
        <v>4412</v>
      </c>
      <c r="H1824" s="14"/>
      <c r="I1824" s="14" t="s">
        <v>4413</v>
      </c>
      <c r="J1824" s="14"/>
      <c r="K1824" s="14" t="s">
        <v>957</v>
      </c>
      <c r="L1824" s="14"/>
      <c r="M1824" s="14"/>
      <c r="N1824" s="15"/>
    </row>
    <row r="1825" spans="1:14" ht="37.5" customHeight="1" x14ac:dyDescent="0.15">
      <c r="A1825">
        <v>6</v>
      </c>
      <c r="B1825" s="10" t="s">
        <v>3742</v>
      </c>
      <c r="C1825" s="11" t="s">
        <v>1374</v>
      </c>
      <c r="D1825" s="16" t="str">
        <f>MID(B1825,1,1)</f>
        <v>病</v>
      </c>
      <c r="E1825" s="17" t="str">
        <f>MID(B1825,2,1)</f>
        <v>気</v>
      </c>
      <c r="F1825" s="17" t="str">
        <f>MID(B1825,3,1)</f>
        <v>の</v>
      </c>
      <c r="G1825" s="17" t="str">
        <f>MID(B1825,4,1)</f>
        <v>予</v>
      </c>
      <c r="H1825" s="17" t="str">
        <f>MID(B1825,5,1)</f>
        <v>防</v>
      </c>
      <c r="I1825" s="17" t="str">
        <f>MID(B1825,6,1)</f>
        <v>注</v>
      </c>
      <c r="J1825" s="17" t="str">
        <f>MID(B1825,7,1)</f>
        <v>射</v>
      </c>
      <c r="K1825" s="17" t="str">
        <f>MID(B1825,8,1)</f>
        <v>を</v>
      </c>
      <c r="L1825" s="17" t="str">
        <f>MID(B1825,9,1)</f>
        <v>受</v>
      </c>
      <c r="M1825" s="17" t="str">
        <f>MID(B1825,10,1)</f>
        <v>け</v>
      </c>
      <c r="N1825" s="18" t="str">
        <f>MID(B1825,11,1)</f>
        <v>る</v>
      </c>
    </row>
    <row r="1826" spans="1:14" ht="37.5" customHeight="1" x14ac:dyDescent="0.15">
      <c r="A1826">
        <v>6</v>
      </c>
      <c r="B1826" s="10"/>
      <c r="C1826" s="12" t="s">
        <v>3528</v>
      </c>
      <c r="D1826" s="13" t="s">
        <v>704</v>
      </c>
      <c r="E1826" s="14" t="s">
        <v>4363</v>
      </c>
      <c r="F1826" s="14"/>
      <c r="G1826" s="14" t="s">
        <v>4375</v>
      </c>
      <c r="H1826" s="14" t="s">
        <v>4339</v>
      </c>
      <c r="I1826" s="14" t="s">
        <v>4421</v>
      </c>
      <c r="J1826" s="14" t="s">
        <v>327</v>
      </c>
      <c r="K1826" s="14"/>
      <c r="L1826" s="14" t="s">
        <v>4423</v>
      </c>
      <c r="M1826" s="14"/>
      <c r="N1826" s="15"/>
    </row>
    <row r="1827" spans="1:14" ht="37.5" customHeight="1" x14ac:dyDescent="0.15">
      <c r="A1827">
        <v>6</v>
      </c>
      <c r="B1827" s="10" t="s">
        <v>3743</v>
      </c>
      <c r="C1827" s="11" t="s">
        <v>1375</v>
      </c>
      <c r="D1827" s="16" t="str">
        <f>MID(B1827,1,1)</f>
        <v>ご</v>
      </c>
      <c r="E1827" s="17" t="str">
        <f>MID(B1827,2,1)</f>
        <v>み</v>
      </c>
      <c r="F1827" s="17" t="str">
        <f>MID(B1827,3,1)</f>
        <v>箱</v>
      </c>
      <c r="G1827" s="17" t="str">
        <f>MID(B1827,4,1)</f>
        <v>に</v>
      </c>
      <c r="H1827" s="17" t="str">
        <f>MID(B1827,5,1)</f>
        <v>ご</v>
      </c>
      <c r="I1827" s="17" t="str">
        <f>MID(B1827,6,1)</f>
        <v>み</v>
      </c>
      <c r="J1827" s="17" t="str">
        <f>MID(B1827,7,1)</f>
        <v>を</v>
      </c>
      <c r="K1827" s="17" t="str">
        <f>MID(B1827,8,1)</f>
        <v>捨</v>
      </c>
      <c r="L1827" s="17" t="str">
        <f>MID(B1827,9,1)</f>
        <v>て</v>
      </c>
      <c r="M1827" s="17" t="str">
        <f>MID(B1827,10,1)</f>
        <v>る</v>
      </c>
      <c r="N1827" s="18" t="str">
        <f>MID(B1827,11,1)</f>
        <v/>
      </c>
    </row>
    <row r="1828" spans="1:14" ht="37.5" customHeight="1" x14ac:dyDescent="0.15">
      <c r="A1828">
        <v>6</v>
      </c>
      <c r="B1828" s="10"/>
      <c r="C1828" s="12" t="s">
        <v>3529</v>
      </c>
      <c r="D1828" s="13"/>
      <c r="E1828" s="14"/>
      <c r="F1828" s="14" t="s">
        <v>966</v>
      </c>
      <c r="G1828" s="14"/>
      <c r="H1828" s="14"/>
      <c r="I1828" s="14"/>
      <c r="J1828" s="14"/>
      <c r="K1828" s="14" t="s">
        <v>4636</v>
      </c>
      <c r="L1828" s="14"/>
      <c r="M1828" s="14"/>
      <c r="N1828" s="15"/>
    </row>
    <row r="1829" spans="1:14" ht="37.5" customHeight="1" x14ac:dyDescent="0.15">
      <c r="A1829">
        <v>6</v>
      </c>
      <c r="B1829" s="10" t="s">
        <v>3744</v>
      </c>
      <c r="C1829" s="11" t="s">
        <v>1376</v>
      </c>
      <c r="D1829" s="16" t="str">
        <f>MID(B1829,1,1)</f>
        <v>巻</v>
      </c>
      <c r="E1829" s="17" t="str">
        <f>MID(B1829,2,1)</f>
        <v>き</v>
      </c>
      <c r="F1829" s="17" t="str">
        <f>MID(B1829,3,1)</f>
        <v>尺</v>
      </c>
      <c r="G1829" s="17" t="str">
        <f>MID(B1829,4,1)</f>
        <v>で</v>
      </c>
      <c r="H1829" s="17" t="str">
        <f>MID(B1829,5,1)</f>
        <v>長</v>
      </c>
      <c r="I1829" s="17" t="str">
        <f>MID(B1829,6,1)</f>
        <v>さ</v>
      </c>
      <c r="J1829" s="17" t="str">
        <f>MID(B1829,7,1)</f>
        <v>を</v>
      </c>
      <c r="K1829" s="17" t="str">
        <f>MID(B1829,8,1)</f>
        <v>測</v>
      </c>
      <c r="L1829" s="17" t="str">
        <f>MID(B1829,9,1)</f>
        <v>る</v>
      </c>
      <c r="M1829" s="17" t="str">
        <f>MID(B1829,10,1)</f>
        <v/>
      </c>
      <c r="N1829" s="18" t="str">
        <f>MID(B1829,11,1)</f>
        <v/>
      </c>
    </row>
    <row r="1830" spans="1:14" ht="37.5" customHeight="1" x14ac:dyDescent="0.15">
      <c r="A1830">
        <v>6</v>
      </c>
      <c r="B1830" s="10"/>
      <c r="C1830" s="12" t="s">
        <v>3530</v>
      </c>
      <c r="D1830" s="13" t="s">
        <v>692</v>
      </c>
      <c r="E1830" s="14"/>
      <c r="F1830" s="14" t="s">
        <v>4434</v>
      </c>
      <c r="G1830" s="14"/>
      <c r="H1830" s="14" t="s">
        <v>3686</v>
      </c>
      <c r="I1830" s="14"/>
      <c r="J1830" s="14"/>
      <c r="K1830" s="14" t="s">
        <v>917</v>
      </c>
      <c r="L1830" s="14"/>
      <c r="M1830" s="14"/>
      <c r="N1830" s="15"/>
    </row>
    <row r="1831" spans="1:14" ht="37.5" customHeight="1" x14ac:dyDescent="0.15">
      <c r="A1831">
        <v>6</v>
      </c>
      <c r="B1831" s="10" t="s">
        <v>4444</v>
      </c>
      <c r="C1831" s="11" t="s">
        <v>1377</v>
      </c>
      <c r="D1831" s="16" t="str">
        <f>MID(B1831,1,1)</f>
        <v>老</v>
      </c>
      <c r="E1831" s="17" t="str">
        <f>MID(B1831,2,1)</f>
        <v>人</v>
      </c>
      <c r="F1831" s="17" t="str">
        <f>MID(B1831,3,1)</f>
        <v>の</v>
      </c>
      <c r="G1831" s="17" t="str">
        <f>MID(B1831,4,1)</f>
        <v>知</v>
      </c>
      <c r="H1831" s="17" t="str">
        <f>MID(B1831,5,1)</f>
        <v>え</v>
      </c>
      <c r="I1831" s="17" t="str">
        <f>MID(B1831,6,1)</f>
        <v>と</v>
      </c>
      <c r="J1831" s="17" t="str">
        <f>MID(B1831,7,1)</f>
        <v>、</v>
      </c>
      <c r="K1831" s="17" t="str">
        <f>MID(B1831,8,1)</f>
        <v>若</v>
      </c>
      <c r="L1831" s="17" t="str">
        <f>MID(B1831,9,1)</f>
        <v>者</v>
      </c>
      <c r="M1831" s="17" t="str">
        <f>MID(B1831,10,1)</f>
        <v>の</v>
      </c>
      <c r="N1831" s="18" t="str">
        <f>MID(B1831,11,1)</f>
        <v>力</v>
      </c>
    </row>
    <row r="1832" spans="1:14" ht="37.5" customHeight="1" x14ac:dyDescent="0.15">
      <c r="A1832">
        <v>6</v>
      </c>
      <c r="B1832" s="10"/>
      <c r="C1832" s="12" t="s">
        <v>3531</v>
      </c>
      <c r="D1832" s="13" t="s">
        <v>4441</v>
      </c>
      <c r="E1832" s="14" t="s">
        <v>4389</v>
      </c>
      <c r="F1832" s="14"/>
      <c r="G1832" s="14" t="s">
        <v>4442</v>
      </c>
      <c r="H1832" s="14"/>
      <c r="I1832" s="14"/>
      <c r="J1832" s="14"/>
      <c r="K1832" s="14" t="s">
        <v>842</v>
      </c>
      <c r="L1832" s="14" t="s">
        <v>4443</v>
      </c>
      <c r="M1832" s="14"/>
      <c r="N1832" s="15" t="s">
        <v>4640</v>
      </c>
    </row>
    <row r="1833" spans="1:14" ht="37.5" customHeight="1" x14ac:dyDescent="0.15">
      <c r="A1833">
        <v>6</v>
      </c>
      <c r="B1833" s="10" t="s">
        <v>3745</v>
      </c>
      <c r="C1833" s="11" t="s">
        <v>1378</v>
      </c>
      <c r="D1833" s="16" t="str">
        <f>MID(B1833,1,1)</f>
        <v>大</v>
      </c>
      <c r="E1833" s="17" t="str">
        <f>MID(B1833,2,1)</f>
        <v>通</v>
      </c>
      <c r="F1833" s="17" t="str">
        <f>MID(B1833,3,1)</f>
        <v>り</v>
      </c>
      <c r="G1833" s="17" t="str">
        <f>MID(B1833,4,1)</f>
        <v>の</v>
      </c>
      <c r="H1833" s="17" t="str">
        <f>MID(B1833,5,1)</f>
        <v>桜</v>
      </c>
      <c r="I1833" s="17" t="str">
        <f>MID(B1833,6,1)</f>
        <v>の</v>
      </c>
      <c r="J1833" s="17" t="str">
        <f>MID(B1833,7,1)</f>
        <v>街</v>
      </c>
      <c r="K1833" s="17" t="str">
        <f>MID(B1833,8,1)</f>
        <v>路</v>
      </c>
      <c r="L1833" s="17" t="str">
        <f>MID(B1833,9,1)</f>
        <v>樹</v>
      </c>
      <c r="M1833" s="17" t="str">
        <f>MID(B1833,10,1)</f>
        <v/>
      </c>
      <c r="N1833" s="18" t="str">
        <f>MID(B1833,11,1)</f>
        <v/>
      </c>
    </row>
    <row r="1834" spans="1:14" ht="37.5" customHeight="1" x14ac:dyDescent="0.15">
      <c r="A1834">
        <v>6</v>
      </c>
      <c r="B1834" s="10"/>
      <c r="C1834" s="12" t="s">
        <v>3532</v>
      </c>
      <c r="D1834" s="13" t="s">
        <v>4646</v>
      </c>
      <c r="E1834" s="14" t="s">
        <v>4450</v>
      </c>
      <c r="F1834" s="14"/>
      <c r="G1834" s="14"/>
      <c r="H1834" s="14" t="s">
        <v>4451</v>
      </c>
      <c r="I1834" s="14"/>
      <c r="J1834" s="14" t="s">
        <v>4647</v>
      </c>
      <c r="K1834" s="14" t="s">
        <v>4648</v>
      </c>
      <c r="L1834" s="14" t="s">
        <v>4452</v>
      </c>
      <c r="M1834" s="14"/>
      <c r="N1834" s="15"/>
    </row>
    <row r="1835" spans="1:14" ht="37.5" customHeight="1" x14ac:dyDescent="0.15">
      <c r="A1835">
        <v>6</v>
      </c>
      <c r="B1835" s="10" t="s">
        <v>3746</v>
      </c>
      <c r="C1835" s="11" t="s">
        <v>1379</v>
      </c>
      <c r="D1835" s="16" t="str">
        <f>MID(B1835,1,1)</f>
        <v>古</v>
      </c>
      <c r="E1835" s="17" t="str">
        <f>MID(B1835,2,1)</f>
        <v>新</v>
      </c>
      <c r="F1835" s="17" t="str">
        <f>MID(B1835,3,1)</f>
        <v>聞</v>
      </c>
      <c r="G1835" s="17" t="str">
        <f>MID(B1835,4,1)</f>
        <v>の</v>
      </c>
      <c r="H1835" s="17" t="str">
        <f>MID(B1835,5,1)</f>
        <v>回</v>
      </c>
      <c r="I1835" s="17" t="str">
        <f>MID(B1835,6,1)</f>
        <v>収</v>
      </c>
      <c r="J1835" s="17" t="str">
        <f>MID(B1835,7,1)</f>
        <v/>
      </c>
      <c r="K1835" s="17" t="str">
        <f>MID(B1835,8,1)</f>
        <v/>
      </c>
      <c r="L1835" s="17" t="str">
        <f>MID(B1835,9,1)</f>
        <v/>
      </c>
      <c r="M1835" s="17" t="str">
        <f>MID(B1835,10,1)</f>
        <v/>
      </c>
      <c r="N1835" s="18" t="str">
        <f>MID(B1835,11,1)</f>
        <v/>
      </c>
    </row>
    <row r="1836" spans="1:14" ht="37.5" customHeight="1" x14ac:dyDescent="0.15">
      <c r="A1836">
        <v>6</v>
      </c>
      <c r="B1836" s="10"/>
      <c r="C1836" s="12" t="s">
        <v>3533</v>
      </c>
      <c r="D1836" s="13" t="s">
        <v>4658</v>
      </c>
      <c r="E1836" s="14" t="s">
        <v>4458</v>
      </c>
      <c r="F1836" s="14" t="s">
        <v>4659</v>
      </c>
      <c r="G1836" s="14"/>
      <c r="H1836" s="14" t="s">
        <v>4361</v>
      </c>
      <c r="I1836" s="14" t="s">
        <v>4405</v>
      </c>
      <c r="J1836" s="14"/>
      <c r="K1836" s="14"/>
      <c r="L1836" s="14"/>
      <c r="M1836" s="14"/>
      <c r="N1836" s="15"/>
    </row>
    <row r="1837" spans="1:14" ht="37.5" customHeight="1" x14ac:dyDescent="0.15">
      <c r="A1837">
        <v>6</v>
      </c>
      <c r="B1837" s="10" t="s">
        <v>3747</v>
      </c>
      <c r="C1837" s="11" t="s">
        <v>1380</v>
      </c>
      <c r="D1837" s="16" t="str">
        <f>MID(B1837,1,1)</f>
        <v>仏</v>
      </c>
      <c r="E1837" s="17" t="str">
        <f>MID(B1837,2,1)</f>
        <v>教</v>
      </c>
      <c r="F1837" s="17" t="str">
        <f>MID(B1837,3,1)</f>
        <v>な</v>
      </c>
      <c r="G1837" s="17" t="str">
        <f>MID(B1837,4,1)</f>
        <v>ど</v>
      </c>
      <c r="H1837" s="17" t="str">
        <f>MID(B1837,5,1)</f>
        <v>の</v>
      </c>
      <c r="I1837" s="17" t="str">
        <f>MID(B1837,6,1)</f>
        <v>宗</v>
      </c>
      <c r="J1837" s="17" t="str">
        <f>MID(B1837,7,1)</f>
        <v>教</v>
      </c>
      <c r="K1837" s="17" t="str">
        <f>MID(B1837,8,1)</f>
        <v/>
      </c>
      <c r="L1837" s="17" t="str">
        <f>MID(B1837,9,1)</f>
        <v/>
      </c>
      <c r="M1837" s="17" t="str">
        <f>MID(B1837,10,1)</f>
        <v/>
      </c>
      <c r="N1837" s="18" t="str">
        <f>MID(B1837,11,1)</f>
        <v/>
      </c>
    </row>
    <row r="1838" spans="1:14" ht="37.5" customHeight="1" x14ac:dyDescent="0.15">
      <c r="A1838">
        <v>6</v>
      </c>
      <c r="B1838" s="10"/>
      <c r="C1838" s="12" t="s">
        <v>3534</v>
      </c>
      <c r="D1838" s="13" t="s">
        <v>4465</v>
      </c>
      <c r="E1838" s="14" t="s">
        <v>4358</v>
      </c>
      <c r="F1838" s="14"/>
      <c r="G1838" s="14"/>
      <c r="H1838" s="14"/>
      <c r="I1838" s="14" t="s">
        <v>4466</v>
      </c>
      <c r="J1838" s="14" t="s">
        <v>583</v>
      </c>
      <c r="K1838" s="14"/>
      <c r="L1838" s="14"/>
      <c r="M1838" s="14"/>
      <c r="N1838" s="15"/>
    </row>
    <row r="1839" spans="1:14" ht="37.5" customHeight="1" x14ac:dyDescent="0.15">
      <c r="A1839">
        <v>6</v>
      </c>
      <c r="B1839" s="10" t="s">
        <v>3748</v>
      </c>
      <c r="C1839" s="11" t="s">
        <v>1381</v>
      </c>
      <c r="D1839" s="16" t="str">
        <f>MID(B1839,1,1)</f>
        <v>卒</v>
      </c>
      <c r="E1839" s="17" t="str">
        <f>MID(B1839,2,1)</f>
        <v>業</v>
      </c>
      <c r="F1839" s="17" t="str">
        <f>MID(B1839,3,1)</f>
        <v>し</v>
      </c>
      <c r="G1839" s="17" t="str">
        <f>MID(B1839,4,1)</f>
        <v>て</v>
      </c>
      <c r="H1839" s="17" t="str">
        <f>MID(B1839,5,1)</f>
        <v>会</v>
      </c>
      <c r="I1839" s="17" t="str">
        <f>MID(B1839,6,1)</f>
        <v>社</v>
      </c>
      <c r="J1839" s="17" t="str">
        <f>MID(B1839,7,1)</f>
        <v>に</v>
      </c>
      <c r="K1839" s="17" t="str">
        <f>MID(B1839,8,1)</f>
        <v>就</v>
      </c>
      <c r="L1839" s="17" t="str">
        <f>MID(B1839,9,1)</f>
        <v>職</v>
      </c>
      <c r="M1839" s="17" t="str">
        <f>MID(B1839,10,1)</f>
        <v>す</v>
      </c>
      <c r="N1839" s="18" t="str">
        <f>MID(B1839,11,1)</f>
        <v>る</v>
      </c>
    </row>
    <row r="1840" spans="1:14" ht="37.5" customHeight="1" x14ac:dyDescent="0.15">
      <c r="A1840">
        <v>6</v>
      </c>
      <c r="B1840" s="10"/>
      <c r="C1840" s="12" t="s">
        <v>3535</v>
      </c>
      <c r="D1840" s="13" t="s">
        <v>826</v>
      </c>
      <c r="E1840" s="14" t="s">
        <v>4472</v>
      </c>
      <c r="F1840" s="14"/>
      <c r="G1840" s="14"/>
      <c r="H1840" s="14" t="s">
        <v>3683</v>
      </c>
      <c r="I1840" s="14" t="s">
        <v>4422</v>
      </c>
      <c r="J1840" s="14"/>
      <c r="K1840" s="14" t="s">
        <v>1778</v>
      </c>
      <c r="L1840" s="14" t="s">
        <v>4455</v>
      </c>
      <c r="M1840" s="14"/>
      <c r="N1840" s="15"/>
    </row>
    <row r="1841" spans="1:14" ht="37.5" customHeight="1" x14ac:dyDescent="0.15">
      <c r="A1841">
        <v>6</v>
      </c>
      <c r="B1841" s="10" t="s">
        <v>3749</v>
      </c>
      <c r="C1841" s="11" t="s">
        <v>1382</v>
      </c>
      <c r="D1841" s="16" t="str">
        <f>MID(B1841,1,1)</f>
        <v>国</v>
      </c>
      <c r="E1841" s="17" t="str">
        <f>MID(B1841,2,1)</f>
        <v>会</v>
      </c>
      <c r="F1841" s="17" t="str">
        <f>MID(B1841,3,1)</f>
        <v>の</v>
      </c>
      <c r="G1841" s="17" t="str">
        <f>MID(B1841,4,1)</f>
        <v>衆</v>
      </c>
      <c r="H1841" s="17" t="str">
        <f>MID(B1841,5,1)</f>
        <v>議</v>
      </c>
      <c r="I1841" s="17" t="str">
        <f>MID(B1841,6,1)</f>
        <v>院</v>
      </c>
      <c r="J1841" s="17" t="str">
        <f>MID(B1841,7,1)</f>
        <v>と</v>
      </c>
      <c r="K1841" s="17" t="str">
        <f>MID(B1841,8,1)</f>
        <v>参</v>
      </c>
      <c r="L1841" s="17" t="str">
        <f>MID(B1841,9,1)</f>
        <v>議</v>
      </c>
      <c r="M1841" s="17" t="str">
        <f>MID(B1841,10,1)</f>
        <v>院</v>
      </c>
      <c r="N1841" s="18" t="str">
        <f>MID(B1841,11,1)</f>
        <v/>
      </c>
    </row>
    <row r="1842" spans="1:14" ht="37.5" customHeight="1" x14ac:dyDescent="0.15">
      <c r="A1842">
        <v>6</v>
      </c>
      <c r="B1842" s="10"/>
      <c r="C1842" s="12" t="s">
        <v>3536</v>
      </c>
      <c r="D1842" s="13" t="s">
        <v>4480</v>
      </c>
      <c r="E1842" s="14" t="s">
        <v>4361</v>
      </c>
      <c r="F1842" s="14"/>
      <c r="G1842" s="14" t="s">
        <v>4405</v>
      </c>
      <c r="H1842" s="14" t="s">
        <v>4185</v>
      </c>
      <c r="I1842" s="14" t="s">
        <v>4481</v>
      </c>
      <c r="J1842" s="14"/>
      <c r="K1842" s="14" t="s">
        <v>696</v>
      </c>
      <c r="L1842" s="14" t="s">
        <v>4457</v>
      </c>
      <c r="M1842" s="14" t="s">
        <v>3993</v>
      </c>
      <c r="N1842" s="15"/>
    </row>
    <row r="1843" spans="1:14" ht="37.5" customHeight="1" x14ac:dyDescent="0.15">
      <c r="A1843">
        <v>6</v>
      </c>
      <c r="B1843" s="10" t="s">
        <v>3750</v>
      </c>
      <c r="C1843" s="11" t="s">
        <v>1383</v>
      </c>
      <c r="D1843" s="16" t="str">
        <f>MID(B1843,1,1)</f>
        <v>家</v>
      </c>
      <c r="E1843" s="17" t="str">
        <f>MID(B1843,2,1)</f>
        <v>来</v>
      </c>
      <c r="F1843" s="17" t="str">
        <f>MID(B1843,3,1)</f>
        <v>が</v>
      </c>
      <c r="G1843" s="17" t="str">
        <f>MID(B1843,4,1)</f>
        <v>王</v>
      </c>
      <c r="H1843" s="17" t="str">
        <f>MID(B1843,5,1)</f>
        <v>様</v>
      </c>
      <c r="I1843" s="17" t="str">
        <f>MID(B1843,6,1)</f>
        <v>の</v>
      </c>
      <c r="J1843" s="17" t="str">
        <f>MID(B1843,7,1)</f>
        <v>命</v>
      </c>
      <c r="K1843" s="17" t="str">
        <f>MID(B1843,8,1)</f>
        <v>令</v>
      </c>
      <c r="L1843" s="17" t="str">
        <f>MID(B1843,9,1)</f>
        <v>に</v>
      </c>
      <c r="M1843" s="17" t="str">
        <f>MID(B1843,10,1)</f>
        <v>従</v>
      </c>
      <c r="N1843" s="18" t="str">
        <f>MID(B1843,11,1)</f>
        <v>う</v>
      </c>
    </row>
    <row r="1844" spans="1:14" ht="37.5" customHeight="1" x14ac:dyDescent="0.15">
      <c r="A1844">
        <v>6</v>
      </c>
      <c r="B1844" s="10"/>
      <c r="C1844" s="12" t="s">
        <v>3537</v>
      </c>
      <c r="D1844" s="13" t="s">
        <v>115</v>
      </c>
      <c r="E1844" s="14" t="s">
        <v>4486</v>
      </c>
      <c r="F1844" s="14"/>
      <c r="G1844" s="14" t="s">
        <v>4349</v>
      </c>
      <c r="H1844" s="14" t="s">
        <v>4350</v>
      </c>
      <c r="I1844" s="14"/>
      <c r="J1844" s="14" t="s">
        <v>4670</v>
      </c>
      <c r="K1844" s="14" t="s">
        <v>4620</v>
      </c>
      <c r="L1844" s="14"/>
      <c r="M1844" s="14" t="s">
        <v>4671</v>
      </c>
      <c r="N1844" s="15"/>
    </row>
    <row r="1845" spans="1:14" ht="37.5" customHeight="1" x14ac:dyDescent="0.15">
      <c r="A1845">
        <v>6</v>
      </c>
      <c r="B1845" s="10" t="s">
        <v>3751</v>
      </c>
      <c r="C1845" s="11" t="s">
        <v>1384</v>
      </c>
      <c r="D1845" s="16" t="str">
        <f>MID(B1845,1,1)</f>
        <v>横</v>
      </c>
      <c r="E1845" s="17" t="str">
        <f>MID(B1845,2,1)</f>
        <v>書</v>
      </c>
      <c r="F1845" s="17" t="str">
        <f>MID(B1845,3,1)</f>
        <v>き</v>
      </c>
      <c r="G1845" s="17" t="str">
        <f>MID(B1845,4,1)</f>
        <v>と</v>
      </c>
      <c r="H1845" s="17" t="str">
        <f>MID(B1845,5,1)</f>
        <v>縦</v>
      </c>
      <c r="I1845" s="17" t="str">
        <f>MID(B1845,6,1)</f>
        <v>書</v>
      </c>
      <c r="J1845" s="17" t="str">
        <f>MID(B1845,7,1)</f>
        <v>き</v>
      </c>
      <c r="K1845" s="17" t="str">
        <f>MID(B1845,8,1)</f>
        <v/>
      </c>
      <c r="L1845" s="17" t="str">
        <f>MID(B1845,9,1)</f>
        <v/>
      </c>
      <c r="M1845" s="17" t="str">
        <f>MID(B1845,10,1)</f>
        <v/>
      </c>
      <c r="N1845" s="18" t="str">
        <f>MID(B1845,11,1)</f>
        <v/>
      </c>
    </row>
    <row r="1846" spans="1:14" ht="37.5" customHeight="1" x14ac:dyDescent="0.15">
      <c r="A1846">
        <v>6</v>
      </c>
      <c r="B1846" s="10"/>
      <c r="C1846" s="12" t="s">
        <v>3538</v>
      </c>
      <c r="D1846" s="13" t="s">
        <v>4491</v>
      </c>
      <c r="E1846" s="14" t="s">
        <v>4492</v>
      </c>
      <c r="F1846" s="14"/>
      <c r="G1846" s="14"/>
      <c r="H1846" s="14" t="s">
        <v>4493</v>
      </c>
      <c r="I1846" s="14" t="s">
        <v>4492</v>
      </c>
      <c r="J1846" s="14"/>
      <c r="K1846" s="14"/>
      <c r="L1846" s="14"/>
      <c r="M1846" s="14"/>
      <c r="N1846" s="15"/>
    </row>
    <row r="1847" spans="1:14" ht="37.5" customHeight="1" x14ac:dyDescent="0.15">
      <c r="A1847">
        <v>6</v>
      </c>
      <c r="B1847" s="10" t="s">
        <v>3752</v>
      </c>
      <c r="C1847" s="11" t="s">
        <v>1385</v>
      </c>
      <c r="D1847" s="16" t="str">
        <f>MID(B1847,1,1)</f>
        <v>服</v>
      </c>
      <c r="E1847" s="17" t="str">
        <f>MID(B1847,2,1)</f>
        <v>が</v>
      </c>
      <c r="F1847" s="17" t="str">
        <f>MID(B1847,3,1)</f>
        <v>縮</v>
      </c>
      <c r="G1847" s="17" t="str">
        <f>MID(B1847,4,1)</f>
        <v>ん</v>
      </c>
      <c r="H1847" s="17" t="str">
        <f>MID(B1847,5,1)</f>
        <v>で</v>
      </c>
      <c r="I1847" s="17" t="str">
        <f>MID(B1847,6,1)</f>
        <v>小</v>
      </c>
      <c r="J1847" s="17" t="str">
        <f>MID(B1847,7,1)</f>
        <v>さ</v>
      </c>
      <c r="K1847" s="17" t="str">
        <f>MID(B1847,8,1)</f>
        <v>く</v>
      </c>
      <c r="L1847" s="17" t="str">
        <f>MID(B1847,9,1)</f>
        <v>な</v>
      </c>
      <c r="M1847" s="17" t="str">
        <f>MID(B1847,10,1)</f>
        <v>る</v>
      </c>
      <c r="N1847" s="18" t="str">
        <f>MID(B1847,11,1)</f>
        <v/>
      </c>
    </row>
    <row r="1848" spans="1:14" ht="37.5" customHeight="1" x14ac:dyDescent="0.15">
      <c r="A1848">
        <v>6</v>
      </c>
      <c r="B1848" s="10"/>
      <c r="C1848" s="12" t="s">
        <v>3539</v>
      </c>
      <c r="D1848" s="13" t="s">
        <v>3864</v>
      </c>
      <c r="E1848" s="14"/>
      <c r="F1848" s="14" t="s">
        <v>4499</v>
      </c>
      <c r="G1848" s="14"/>
      <c r="H1848" s="14"/>
      <c r="I1848" s="14" t="s">
        <v>4500</v>
      </c>
      <c r="J1848" s="14"/>
      <c r="K1848" s="14"/>
      <c r="L1848" s="14"/>
      <c r="M1848" s="14"/>
      <c r="N1848" s="15"/>
    </row>
    <row r="1849" spans="1:14" ht="37.5" customHeight="1" x14ac:dyDescent="0.15">
      <c r="A1849">
        <v>6</v>
      </c>
      <c r="B1849" s="10" t="s">
        <v>3753</v>
      </c>
      <c r="C1849" s="11" t="s">
        <v>1386</v>
      </c>
      <c r="D1849" s="16" t="str">
        <f>MID(B1849,1,1)</f>
        <v>実</v>
      </c>
      <c r="E1849" s="17" t="str">
        <f>MID(B1849,2,1)</f>
        <v>が</v>
      </c>
      <c r="F1849" s="17" t="str">
        <f>MID(B1849,3,1)</f>
        <v>熟</v>
      </c>
      <c r="G1849" s="17" t="str">
        <f>MID(B1849,4,1)</f>
        <v>し</v>
      </c>
      <c r="H1849" s="17" t="str">
        <f>MID(B1849,5,1)</f>
        <v>て</v>
      </c>
      <c r="I1849" s="17" t="str">
        <f>MID(B1849,6,1)</f>
        <v>食</v>
      </c>
      <c r="J1849" s="17" t="str">
        <f>MID(B1849,7,1)</f>
        <v>べ</v>
      </c>
      <c r="K1849" s="17" t="str">
        <f>MID(B1849,8,1)</f>
        <v>ご</v>
      </c>
      <c r="L1849" s="17" t="str">
        <f>MID(B1849,9,1)</f>
        <v>ろ</v>
      </c>
      <c r="M1849" s="17" t="str">
        <f>MID(B1849,10,1)</f>
        <v/>
      </c>
      <c r="N1849" s="18" t="str">
        <f>MID(B1849,11,1)</f>
        <v/>
      </c>
    </row>
    <row r="1850" spans="1:14" ht="37.5" customHeight="1" x14ac:dyDescent="0.15">
      <c r="A1850">
        <v>6</v>
      </c>
      <c r="B1850" s="10"/>
      <c r="C1850" s="12" t="s">
        <v>3540</v>
      </c>
      <c r="D1850" s="13" t="s">
        <v>676</v>
      </c>
      <c r="E1850" s="14"/>
      <c r="F1850" s="14" t="s">
        <v>4504</v>
      </c>
      <c r="G1850" s="14"/>
      <c r="H1850" s="14"/>
      <c r="I1850" s="14" t="s">
        <v>4403</v>
      </c>
      <c r="J1850" s="14"/>
      <c r="K1850" s="14"/>
      <c r="L1850" s="14"/>
      <c r="M1850" s="14"/>
      <c r="N1850" s="15"/>
    </row>
    <row r="1851" spans="1:14" ht="37.5" customHeight="1" x14ac:dyDescent="0.15">
      <c r="A1851">
        <v>6</v>
      </c>
      <c r="B1851" s="10" t="s">
        <v>3754</v>
      </c>
      <c r="C1851" s="11" t="s">
        <v>1387</v>
      </c>
      <c r="D1851" s="16" t="str">
        <f>MID(B1851,1,1)</f>
        <v>単</v>
      </c>
      <c r="E1851" s="17" t="str">
        <f>MID(B1851,2,1)</f>
        <v>純</v>
      </c>
      <c r="F1851" s="17" t="str">
        <f>MID(B1851,3,1)</f>
        <v>な</v>
      </c>
      <c r="G1851" s="17" t="str">
        <f>MID(B1851,4,1)</f>
        <v>問</v>
      </c>
      <c r="H1851" s="17" t="str">
        <f>MID(B1851,5,1)</f>
        <v>題</v>
      </c>
      <c r="I1851" s="17" t="str">
        <f>MID(B1851,6,1)</f>
        <v>と</v>
      </c>
      <c r="J1851" s="17" t="str">
        <f>MID(B1851,7,1)</f>
        <v>複</v>
      </c>
      <c r="K1851" s="17" t="str">
        <f>MID(B1851,8,1)</f>
        <v>雑</v>
      </c>
      <c r="L1851" s="17" t="str">
        <f>MID(B1851,9,1)</f>
        <v>な</v>
      </c>
      <c r="M1851" s="17" t="str">
        <f>MID(B1851,10,1)</f>
        <v>問</v>
      </c>
      <c r="N1851" s="18" t="str">
        <f>MID(B1851,11,1)</f>
        <v>題</v>
      </c>
    </row>
    <row r="1852" spans="1:14" ht="37.5" customHeight="1" x14ac:dyDescent="0.15">
      <c r="A1852">
        <v>6</v>
      </c>
      <c r="B1852" s="10"/>
      <c r="C1852" s="12" t="s">
        <v>3541</v>
      </c>
      <c r="D1852" s="13" t="s">
        <v>4682</v>
      </c>
      <c r="E1852" s="14" t="s">
        <v>4509</v>
      </c>
      <c r="F1852" s="14"/>
      <c r="G1852" s="14" t="s">
        <v>4510</v>
      </c>
      <c r="H1852" s="14" t="s">
        <v>4356</v>
      </c>
      <c r="I1852" s="14"/>
      <c r="J1852" s="14" t="s">
        <v>3864</v>
      </c>
      <c r="K1852" s="14" t="s">
        <v>4511</v>
      </c>
      <c r="L1852" s="14"/>
      <c r="M1852" s="14" t="s">
        <v>4133</v>
      </c>
      <c r="N1852" s="15" t="s">
        <v>695</v>
      </c>
    </row>
    <row r="1853" spans="1:14" ht="37.5" customHeight="1" x14ac:dyDescent="0.15">
      <c r="A1853">
        <v>6</v>
      </c>
      <c r="B1853" s="10" t="s">
        <v>3755</v>
      </c>
      <c r="C1853" s="11" t="s">
        <v>1388</v>
      </c>
      <c r="D1853" s="16" t="str">
        <f>MID(B1853,1,1)</f>
        <v>不</v>
      </c>
      <c r="E1853" s="17" t="str">
        <f>MID(B1853,2,1)</f>
        <v>用</v>
      </c>
      <c r="F1853" s="17" t="str">
        <f>MID(B1853,3,1)</f>
        <v>品</v>
      </c>
      <c r="G1853" s="17" t="str">
        <f>MID(B1853,4,1)</f>
        <v>を</v>
      </c>
      <c r="H1853" s="17" t="str">
        <f>MID(B1853,5,1)</f>
        <v>処</v>
      </c>
      <c r="I1853" s="17" t="str">
        <f>MID(B1853,6,1)</f>
        <v>分</v>
      </c>
      <c r="J1853" s="17" t="str">
        <f>MID(B1853,7,1)</f>
        <v>す</v>
      </c>
      <c r="K1853" s="17" t="str">
        <f>MID(B1853,8,1)</f>
        <v>る</v>
      </c>
      <c r="L1853" s="17" t="str">
        <f>MID(B1853,9,1)</f>
        <v/>
      </c>
      <c r="M1853" s="17" t="str">
        <f>MID(B1853,10,1)</f>
        <v/>
      </c>
      <c r="N1853" s="18" t="str">
        <f>MID(B1853,11,1)</f>
        <v/>
      </c>
    </row>
    <row r="1854" spans="1:14" ht="37.5" customHeight="1" x14ac:dyDescent="0.15">
      <c r="A1854">
        <v>6</v>
      </c>
      <c r="B1854" s="10"/>
      <c r="C1854" s="12" t="s">
        <v>3542</v>
      </c>
      <c r="D1854" s="13" t="s">
        <v>98</v>
      </c>
      <c r="E1854" s="14" t="s">
        <v>4418</v>
      </c>
      <c r="F1854" s="14" t="s">
        <v>4687</v>
      </c>
      <c r="G1854" s="14"/>
      <c r="H1854" s="14" t="s">
        <v>4428</v>
      </c>
      <c r="I1854" s="14" t="s">
        <v>4368</v>
      </c>
      <c r="J1854" s="14"/>
      <c r="K1854" s="14"/>
      <c r="L1854" s="14"/>
      <c r="M1854" s="14"/>
      <c r="N1854" s="15"/>
    </row>
    <row r="1855" spans="1:14" ht="37.5" customHeight="1" x14ac:dyDescent="0.15">
      <c r="A1855">
        <v>6</v>
      </c>
      <c r="B1855" s="10" t="s">
        <v>4577</v>
      </c>
      <c r="C1855" s="11" t="s">
        <v>4576</v>
      </c>
      <c r="D1855" s="16" t="str">
        <f>MID(B1855,1,1)</f>
        <v>火</v>
      </c>
      <c r="E1855" s="17" t="str">
        <f>MID(B1855,2,1)</f>
        <v>事</v>
      </c>
      <c r="F1855" s="17" t="str">
        <f>MID(B1855,3,1)</f>
        <v>の</v>
      </c>
      <c r="G1855" s="17" t="str">
        <f>MID(B1855,4,1)</f>
        <v>時</v>
      </c>
      <c r="H1855" s="17" t="str">
        <f>MID(B1855,5,1)</f>
        <v>は</v>
      </c>
      <c r="I1855" s="17" t="str">
        <f>MID(B1855,6,1)</f>
        <v>消</v>
      </c>
      <c r="J1855" s="17" t="str">
        <f>MID(B1855,7,1)</f>
        <v>防</v>
      </c>
      <c r="K1855" s="17" t="str">
        <f>MID(B1855,8,1)</f>
        <v>署</v>
      </c>
      <c r="L1855" s="17" t="str">
        <f>MID(B1855,9,1)</f>
        <v>に</v>
      </c>
      <c r="M1855" s="17" t="str">
        <f>MID(B1855,10,1)</f>
        <v>電</v>
      </c>
      <c r="N1855" s="18" t="str">
        <f>MID(B1855,11,1)</f>
        <v>話</v>
      </c>
    </row>
    <row r="1856" spans="1:14" ht="37.5" customHeight="1" x14ac:dyDescent="0.15">
      <c r="A1856">
        <v>6</v>
      </c>
      <c r="B1856" s="10"/>
      <c r="C1856" s="12" t="s">
        <v>3543</v>
      </c>
      <c r="D1856" s="13" t="s">
        <v>168</v>
      </c>
      <c r="E1856" s="14" t="s">
        <v>4411</v>
      </c>
      <c r="F1856" s="14"/>
      <c r="G1856" s="14" t="s">
        <v>4578</v>
      </c>
      <c r="H1856" s="14"/>
      <c r="I1856" s="14" t="s">
        <v>4433</v>
      </c>
      <c r="J1856" s="14" t="s">
        <v>934</v>
      </c>
      <c r="K1856" s="14" t="s">
        <v>750</v>
      </c>
      <c r="L1856" s="14"/>
      <c r="M1856" s="14" t="s">
        <v>960</v>
      </c>
      <c r="N1856" s="15" t="s">
        <v>4692</v>
      </c>
    </row>
    <row r="1857" spans="1:14" ht="37.5" customHeight="1" x14ac:dyDescent="0.15">
      <c r="A1857">
        <v>6</v>
      </c>
      <c r="B1857" s="10" t="s">
        <v>3756</v>
      </c>
      <c r="C1857" s="11" t="s">
        <v>1390</v>
      </c>
      <c r="D1857" s="16" t="str">
        <f>MID(B1857,1,1)</f>
        <v>世</v>
      </c>
      <c r="E1857" s="17" t="str">
        <f>MID(B1857,2,1)</f>
        <v>界</v>
      </c>
      <c r="F1857" s="17" t="str">
        <f>MID(B1857,3,1)</f>
        <v>諸</v>
      </c>
      <c r="G1857" s="17" t="str">
        <f>MID(B1857,4,1)</f>
        <v>国</v>
      </c>
      <c r="H1857" s="17" t="str">
        <f>MID(B1857,5,1)</f>
        <v>を</v>
      </c>
      <c r="I1857" s="17" t="str">
        <f>MID(B1857,6,1)</f>
        <v>旅</v>
      </c>
      <c r="J1857" s="17" t="str">
        <f>MID(B1857,7,1)</f>
        <v>す</v>
      </c>
      <c r="K1857" s="17" t="str">
        <f>MID(B1857,8,1)</f>
        <v>る</v>
      </c>
      <c r="L1857" s="17" t="str">
        <f>MID(B1857,9,1)</f>
        <v/>
      </c>
      <c r="M1857" s="17" t="str">
        <f>MID(B1857,10,1)</f>
        <v/>
      </c>
      <c r="N1857" s="18" t="str">
        <f>MID(B1857,11,1)</f>
        <v/>
      </c>
    </row>
    <row r="1858" spans="1:14" ht="37.5" customHeight="1" x14ac:dyDescent="0.15">
      <c r="A1858">
        <v>6</v>
      </c>
      <c r="B1858" s="10"/>
      <c r="C1858" s="12" t="s">
        <v>3544</v>
      </c>
      <c r="D1858" s="13" t="s">
        <v>666</v>
      </c>
      <c r="E1858" s="14" t="s">
        <v>3684</v>
      </c>
      <c r="F1858" s="14" t="s">
        <v>750</v>
      </c>
      <c r="G1858" s="14" t="s">
        <v>4408</v>
      </c>
      <c r="H1858" s="14"/>
      <c r="I1858" s="14" t="s">
        <v>4522</v>
      </c>
      <c r="J1858" s="14"/>
      <c r="K1858" s="14"/>
      <c r="L1858" s="14"/>
      <c r="M1858" s="14"/>
      <c r="N1858" s="15" t="s">
        <v>862</v>
      </c>
    </row>
    <row r="1859" spans="1:14" ht="37.5" customHeight="1" x14ac:dyDescent="0.15">
      <c r="A1859">
        <v>6</v>
      </c>
      <c r="B1859" s="10" t="s">
        <v>3757</v>
      </c>
      <c r="C1859" s="11" t="s">
        <v>1391</v>
      </c>
      <c r="D1859" s="16" t="str">
        <f>MID(B1859,1,1)</f>
        <v>機</v>
      </c>
      <c r="E1859" s="17" t="str">
        <f>MID(B1859,2,1)</f>
        <v>械</v>
      </c>
      <c r="F1859" s="17" t="str">
        <f>MID(B1859,3,1)</f>
        <v>で</v>
      </c>
      <c r="G1859" s="17" t="str">
        <f>MID(B1859,4,1)</f>
        <v>岩</v>
      </c>
      <c r="H1859" s="17" t="str">
        <f>MID(B1859,5,1)</f>
        <v>を</v>
      </c>
      <c r="I1859" s="17" t="str">
        <f>MID(B1859,6,1)</f>
        <v>取</v>
      </c>
      <c r="J1859" s="17" t="str">
        <f>MID(B1859,7,1)</f>
        <v>り</v>
      </c>
      <c r="K1859" s="17" t="str">
        <f>MID(B1859,8,1)</f>
        <v>除</v>
      </c>
      <c r="L1859" s="17" t="str">
        <f>MID(B1859,9,1)</f>
        <v>く</v>
      </c>
      <c r="M1859" s="17" t="str">
        <f>MID(B1859,10,1)</f>
        <v/>
      </c>
      <c r="N1859" s="18" t="str">
        <f>MID(B1859,11,1)</f>
        <v/>
      </c>
    </row>
    <row r="1860" spans="1:14" ht="37.5" customHeight="1" x14ac:dyDescent="0.15">
      <c r="A1860">
        <v>6</v>
      </c>
      <c r="B1860" s="10"/>
      <c r="C1860" s="12" t="s">
        <v>3545</v>
      </c>
      <c r="D1860" s="13" t="s">
        <v>4038</v>
      </c>
      <c r="E1860" s="14" t="s">
        <v>4361</v>
      </c>
      <c r="F1860" s="14"/>
      <c r="G1860" s="14" t="s">
        <v>4526</v>
      </c>
      <c r="H1860" s="14"/>
      <c r="I1860" s="14" t="s">
        <v>4527</v>
      </c>
      <c r="J1860" s="14"/>
      <c r="K1860" s="14" t="s">
        <v>4693</v>
      </c>
      <c r="L1860" s="14"/>
      <c r="M1860" s="14"/>
      <c r="N1860" s="15"/>
    </row>
    <row r="1861" spans="1:14" ht="37.5" customHeight="1" x14ac:dyDescent="0.15">
      <c r="A1861">
        <v>6</v>
      </c>
      <c r="B1861" s="10" t="s">
        <v>3758</v>
      </c>
      <c r="C1861" s="11" t="s">
        <v>1393</v>
      </c>
      <c r="D1861" s="16" t="str">
        <f>MID(B1861,1,1)</f>
        <v>消</v>
      </c>
      <c r="E1861" s="17" t="str">
        <f>MID(B1861,2,1)</f>
        <v>毒</v>
      </c>
      <c r="F1861" s="17" t="str">
        <f>MID(B1861,3,1)</f>
        <v>液</v>
      </c>
      <c r="G1861" s="17" t="str">
        <f>MID(B1861,4,1)</f>
        <v>で</v>
      </c>
      <c r="H1861" s="17" t="str">
        <f>MID(B1861,5,1)</f>
        <v>傷</v>
      </c>
      <c r="I1861" s="17" t="str">
        <f>MID(B1861,6,1)</f>
        <v>を</v>
      </c>
      <c r="J1861" s="17" t="str">
        <f>MID(B1861,7,1)</f>
        <v>手</v>
      </c>
      <c r="K1861" s="17" t="str">
        <f>MID(B1861,8,1)</f>
        <v>当</v>
      </c>
      <c r="L1861" s="17" t="str">
        <f>MID(B1861,9,1)</f>
        <v>て</v>
      </c>
      <c r="M1861" s="17" t="str">
        <f>MID(B1861,10,1)</f>
        <v>す</v>
      </c>
      <c r="N1861" s="18" t="str">
        <f>MID(B1861,11,1)</f>
        <v>る</v>
      </c>
    </row>
    <row r="1862" spans="1:14" ht="37.5" customHeight="1" x14ac:dyDescent="0.15">
      <c r="A1862">
        <v>6</v>
      </c>
      <c r="B1862" s="10"/>
      <c r="C1862" s="12" t="s">
        <v>3547</v>
      </c>
      <c r="D1862" s="13" t="s">
        <v>4697</v>
      </c>
      <c r="E1862" s="14" t="s">
        <v>4508</v>
      </c>
      <c r="F1862" s="14" t="s">
        <v>326</v>
      </c>
      <c r="G1862" s="14"/>
      <c r="H1862" s="14" t="s">
        <v>4532</v>
      </c>
      <c r="I1862" s="14"/>
      <c r="J1862" s="14" t="s">
        <v>675</v>
      </c>
      <c r="K1862" s="14" t="s">
        <v>303</v>
      </c>
      <c r="L1862" s="14"/>
      <c r="M1862" s="14"/>
      <c r="N1862" s="15"/>
    </row>
    <row r="1863" spans="1:14" ht="37.5" customHeight="1" x14ac:dyDescent="0.15">
      <c r="A1863">
        <v>6</v>
      </c>
      <c r="B1863" s="10" t="s">
        <v>3759</v>
      </c>
      <c r="C1863" s="11" t="s">
        <v>1392</v>
      </c>
      <c r="D1863" s="16" t="str">
        <f>MID(B1863,1,1)</f>
        <v>将</v>
      </c>
      <c r="E1863" s="17" t="str">
        <f>MID(B1863,2,1)</f>
        <v>来</v>
      </c>
      <c r="F1863" s="17" t="str">
        <f>MID(B1863,3,1)</f>
        <v>の</v>
      </c>
      <c r="G1863" s="17" t="str">
        <f>MID(B1863,4,1)</f>
        <v>夢</v>
      </c>
      <c r="H1863" s="17" t="str">
        <f>MID(B1863,5,1)</f>
        <v>は</v>
      </c>
      <c r="I1863" s="17" t="str">
        <f>MID(B1863,6,1)</f>
        <v>花</v>
      </c>
      <c r="J1863" s="17" t="str">
        <f>MID(B1863,7,1)</f>
        <v>屋</v>
      </c>
      <c r="K1863" s="17" t="str">
        <f>MID(B1863,8,1)</f>
        <v>さ</v>
      </c>
      <c r="L1863" s="17" t="str">
        <f>MID(B1863,9,1)</f>
        <v>ん</v>
      </c>
      <c r="M1863" s="17" t="str">
        <f>MID(B1863,10,1)</f>
        <v>で</v>
      </c>
      <c r="N1863" s="18" t="str">
        <f>MID(B1863,11,1)</f>
        <v>す</v>
      </c>
    </row>
    <row r="1864" spans="1:14" ht="37.5" customHeight="1" x14ac:dyDescent="0.15">
      <c r="A1864">
        <v>6</v>
      </c>
      <c r="B1864" s="10"/>
      <c r="C1864" s="12" t="s">
        <v>3546</v>
      </c>
      <c r="D1864" s="13" t="s">
        <v>1038</v>
      </c>
      <c r="E1864" s="14" t="s">
        <v>4537</v>
      </c>
      <c r="F1864" s="14"/>
      <c r="G1864" s="14" t="s">
        <v>4538</v>
      </c>
      <c r="H1864" s="14"/>
      <c r="I1864" s="14" t="s">
        <v>4471</v>
      </c>
      <c r="J1864" s="14" t="s">
        <v>318</v>
      </c>
      <c r="K1864" s="14"/>
      <c r="L1864" s="14"/>
      <c r="M1864" s="14"/>
      <c r="N1864" s="15"/>
    </row>
    <row r="1865" spans="1:14" ht="37.5" customHeight="1" x14ac:dyDescent="0.15">
      <c r="A1865">
        <v>6</v>
      </c>
      <c r="B1865" s="10" t="s">
        <v>3760</v>
      </c>
      <c r="C1865" s="11" t="s">
        <v>1394</v>
      </c>
      <c r="D1865" s="16" t="str">
        <f>MID(B1865,1,1)</f>
        <v>故</v>
      </c>
      <c r="E1865" s="17" t="str">
        <f>MID(B1865,2,1)</f>
        <v>障</v>
      </c>
      <c r="F1865" s="17" t="str">
        <f>MID(B1865,3,1)</f>
        <v>し</v>
      </c>
      <c r="G1865" s="17" t="str">
        <f>MID(B1865,4,1)</f>
        <v>た</v>
      </c>
      <c r="H1865" s="17" t="str">
        <f>MID(B1865,5,1)</f>
        <v>自</v>
      </c>
      <c r="I1865" s="17" t="str">
        <f>MID(B1865,6,1)</f>
        <v>動</v>
      </c>
      <c r="J1865" s="17" t="str">
        <f>MID(B1865,7,1)</f>
        <v>車</v>
      </c>
      <c r="K1865" s="17" t="str">
        <f>MID(B1865,8,1)</f>
        <v>の</v>
      </c>
      <c r="L1865" s="17" t="str">
        <f>MID(B1865,9,1)</f>
        <v>修</v>
      </c>
      <c r="M1865" s="17" t="str">
        <f>MID(B1865,10,1)</f>
        <v>理</v>
      </c>
      <c r="N1865" s="18" t="str">
        <f>MID(B1865,11,1)</f>
        <v/>
      </c>
    </row>
    <row r="1866" spans="1:14" ht="37.5" customHeight="1" x14ac:dyDescent="0.15">
      <c r="A1866">
        <v>6</v>
      </c>
      <c r="B1866" s="10"/>
      <c r="C1866" s="12" t="s">
        <v>3548</v>
      </c>
      <c r="D1866" s="13" t="s">
        <v>1503</v>
      </c>
      <c r="E1866" s="14" t="s">
        <v>4433</v>
      </c>
      <c r="F1866" s="14"/>
      <c r="G1866" s="14"/>
      <c r="H1866" s="14" t="s">
        <v>4340</v>
      </c>
      <c r="I1866" s="14" t="s">
        <v>4432</v>
      </c>
      <c r="J1866" s="14" t="s">
        <v>327</v>
      </c>
      <c r="K1866" s="14"/>
      <c r="L1866" s="14" t="s">
        <v>4405</v>
      </c>
      <c r="M1866" s="14" t="s">
        <v>4700</v>
      </c>
      <c r="N1866" s="15"/>
    </row>
    <row r="1867" spans="1:14" ht="37.5" customHeight="1" x14ac:dyDescent="0.15">
      <c r="A1867">
        <v>4</v>
      </c>
      <c r="B1867" s="10" t="s">
        <v>3761</v>
      </c>
      <c r="C1867" s="11" t="s">
        <v>1084</v>
      </c>
      <c r="D1867" s="16" t="str">
        <f>MID(B1867,1,1)</f>
        <v>こ</v>
      </c>
      <c r="E1867" s="17" t="str">
        <f>MID(B1867,2,1)</f>
        <v>の</v>
      </c>
      <c r="F1867" s="17" t="str">
        <f>MID(B1867,3,1)</f>
        <v>町</v>
      </c>
      <c r="G1867" s="17" t="str">
        <f>MID(B1867,4,1)</f>
        <v>は</v>
      </c>
      <c r="H1867" s="17" t="str">
        <f>MID(B1867,5,1)</f>
        <v>城</v>
      </c>
      <c r="I1867" s="17" t="str">
        <f>MID(B1867,6,1)</f>
        <v>下</v>
      </c>
      <c r="J1867" s="17" t="str">
        <f>MID(B1867,7,1)</f>
        <v>町</v>
      </c>
      <c r="K1867" s="17" t="str">
        <f>MID(B1867,8,1)</f>
        <v>で</v>
      </c>
      <c r="L1867" s="17" t="str">
        <f>MID(B1867,9,1)</f>
        <v>す</v>
      </c>
      <c r="M1867" s="17" t="str">
        <f>MID(B1867,10,1)</f>
        <v/>
      </c>
      <c r="N1867" s="18" t="str">
        <f>MID(B1867,11,1)</f>
        <v/>
      </c>
    </row>
    <row r="1868" spans="1:14" ht="37.5" customHeight="1" x14ac:dyDescent="0.15">
      <c r="A1868">
        <v>4</v>
      </c>
      <c r="B1868" s="10"/>
      <c r="C1868" s="12" t="s">
        <v>3549</v>
      </c>
      <c r="D1868" s="13"/>
      <c r="E1868" s="14"/>
      <c r="F1868" s="14" t="s">
        <v>4705</v>
      </c>
      <c r="G1868" s="14"/>
      <c r="H1868" s="14" t="s">
        <v>4474</v>
      </c>
      <c r="I1868" s="14" t="s">
        <v>4409</v>
      </c>
      <c r="J1868" s="14" t="s">
        <v>4706</v>
      </c>
      <c r="K1868" s="14"/>
      <c r="L1868" s="14"/>
      <c r="M1868" s="14"/>
      <c r="N1868" s="15"/>
    </row>
    <row r="1869" spans="1:14" ht="37.5" customHeight="1" x14ac:dyDescent="0.15">
      <c r="A1869">
        <v>6</v>
      </c>
      <c r="B1869" s="10" t="s">
        <v>3762</v>
      </c>
      <c r="C1869" s="11" t="s">
        <v>1085</v>
      </c>
      <c r="D1869" s="16" t="str">
        <f>MID(B1869,1,1)</f>
        <v>蒸</v>
      </c>
      <c r="E1869" s="17" t="str">
        <f>MID(B1869,2,1)</f>
        <v>気</v>
      </c>
      <c r="F1869" s="17" t="str">
        <f>MID(B1869,3,1)</f>
        <v>機</v>
      </c>
      <c r="G1869" s="17" t="str">
        <f>MID(B1869,4,1)</f>
        <v>関</v>
      </c>
      <c r="H1869" s="17" t="str">
        <f>MID(B1869,5,1)</f>
        <v>車</v>
      </c>
      <c r="I1869" s="17" t="str">
        <f>MID(B1869,6,1)</f>
        <v>が</v>
      </c>
      <c r="J1869" s="17" t="str">
        <f>MID(B1869,7,1)</f>
        <v>走</v>
      </c>
      <c r="K1869" s="17" t="str">
        <f>MID(B1869,8,1)</f>
        <v>る</v>
      </c>
      <c r="L1869" s="17" t="str">
        <f>MID(B1869,9,1)</f>
        <v/>
      </c>
      <c r="M1869" s="17" t="str">
        <f>MID(B1869,10,1)</f>
        <v/>
      </c>
      <c r="N1869" s="18" t="str">
        <f>MID(B1869,11,1)</f>
        <v/>
      </c>
    </row>
    <row r="1870" spans="1:14" ht="37.5" customHeight="1" x14ac:dyDescent="0.15">
      <c r="A1870">
        <v>6</v>
      </c>
      <c r="B1870" s="10"/>
      <c r="C1870" s="12" t="s">
        <v>3550</v>
      </c>
      <c r="D1870" s="13" t="s">
        <v>710</v>
      </c>
      <c r="E1870" s="14" t="s">
        <v>101</v>
      </c>
      <c r="F1870" s="14" t="s">
        <v>101</v>
      </c>
      <c r="G1870" s="14" t="s">
        <v>4420</v>
      </c>
      <c r="H1870" s="14" t="s">
        <v>4333</v>
      </c>
      <c r="I1870" s="14"/>
      <c r="J1870" s="14" t="s">
        <v>937</v>
      </c>
      <c r="K1870" s="14"/>
      <c r="L1870" s="14"/>
      <c r="M1870" s="14"/>
      <c r="N1870" s="15"/>
    </row>
    <row r="1871" spans="1:14" ht="37.5" customHeight="1" x14ac:dyDescent="0.15">
      <c r="A1871">
        <v>6</v>
      </c>
      <c r="B1871" s="10" t="s">
        <v>3763</v>
      </c>
      <c r="C1871" s="11" t="s">
        <v>1086</v>
      </c>
      <c r="D1871" s="16" t="str">
        <f>MID(B1871,1,1)</f>
        <v>針</v>
      </c>
      <c r="E1871" s="17" t="str">
        <f>MID(B1871,2,1)</f>
        <v>と</v>
      </c>
      <c r="F1871" s="17" t="str">
        <f>MID(B1871,3,1)</f>
        <v>糸</v>
      </c>
      <c r="G1871" s="17" t="str">
        <f>MID(B1871,4,1)</f>
        <v>で</v>
      </c>
      <c r="H1871" s="17" t="str">
        <f>MID(B1871,5,1)</f>
        <v>服</v>
      </c>
      <c r="I1871" s="17" t="str">
        <f>MID(B1871,6,1)</f>
        <v>を</v>
      </c>
      <c r="J1871" s="17" t="str">
        <f>MID(B1871,7,1)</f>
        <v>ぬ</v>
      </c>
      <c r="K1871" s="17" t="str">
        <f>MID(B1871,8,1)</f>
        <v>う</v>
      </c>
      <c r="L1871" s="17" t="str">
        <f>MID(B1871,9,1)</f>
        <v/>
      </c>
      <c r="M1871" s="17" t="str">
        <f>MID(B1871,10,1)</f>
        <v/>
      </c>
      <c r="N1871" s="18" t="str">
        <f>MID(B1871,11,1)</f>
        <v/>
      </c>
    </row>
    <row r="1872" spans="1:14" ht="37.5" customHeight="1" x14ac:dyDescent="0.15">
      <c r="A1872">
        <v>6</v>
      </c>
      <c r="B1872" s="10"/>
      <c r="C1872" s="12" t="s">
        <v>3551</v>
      </c>
      <c r="D1872" s="13" t="s">
        <v>4549</v>
      </c>
      <c r="E1872" s="14"/>
      <c r="F1872" s="14" t="s">
        <v>230</v>
      </c>
      <c r="G1872" s="14"/>
      <c r="H1872" s="14" t="s">
        <v>4498</v>
      </c>
      <c r="I1872" s="14"/>
      <c r="J1872" s="14"/>
      <c r="K1872" s="14"/>
      <c r="L1872" s="14"/>
      <c r="M1872" s="14"/>
      <c r="N1872" s="15"/>
    </row>
    <row r="1873" spans="1:14" ht="37.5" customHeight="1" x14ac:dyDescent="0.15">
      <c r="A1873">
        <v>6</v>
      </c>
      <c r="B1873" s="10" t="s">
        <v>3764</v>
      </c>
      <c r="C1873" s="11" t="s">
        <v>1087</v>
      </c>
      <c r="D1873" s="16" t="str">
        <f>MID(B1873,1,1)</f>
        <v>仁</v>
      </c>
      <c r="E1873" s="17" t="str">
        <f>MID(B1873,2,1)</f>
        <v>愛</v>
      </c>
      <c r="F1873" s="17" t="str">
        <f>MID(B1873,3,1)</f>
        <v>の</v>
      </c>
      <c r="G1873" s="17" t="str">
        <f>MID(B1873,4,1)</f>
        <v>心</v>
      </c>
      <c r="H1873" s="17" t="str">
        <f>MID(B1873,5,1)</f>
        <v>で</v>
      </c>
      <c r="I1873" s="17" t="str">
        <f>MID(B1873,6,1)</f>
        <v>人</v>
      </c>
      <c r="J1873" s="17" t="str">
        <f>MID(B1873,7,1)</f>
        <v>を</v>
      </c>
      <c r="K1873" s="17" t="str">
        <f>MID(B1873,8,1)</f>
        <v>思</v>
      </c>
      <c r="L1873" s="17" t="str">
        <f>MID(B1873,9,1)</f>
        <v>い</v>
      </c>
      <c r="M1873" s="17" t="str">
        <f>MID(B1873,10,1)</f>
        <v>や</v>
      </c>
      <c r="N1873" s="18" t="str">
        <f>MID(B1873,11,1)</f>
        <v>る</v>
      </c>
    </row>
    <row r="1874" spans="1:14" ht="37.5" customHeight="1" x14ac:dyDescent="0.15">
      <c r="A1874">
        <v>6</v>
      </c>
      <c r="B1874" s="10"/>
      <c r="C1874" s="12" t="s">
        <v>3552</v>
      </c>
      <c r="D1874" s="13" t="s">
        <v>924</v>
      </c>
      <c r="E1874" s="14" t="s">
        <v>4552</v>
      </c>
      <c r="F1874" s="14"/>
      <c r="G1874" s="14" t="s">
        <v>4553</v>
      </c>
      <c r="H1874" s="14"/>
      <c r="I1874" s="14" t="s">
        <v>4342</v>
      </c>
      <c r="J1874" s="14"/>
      <c r="K1874" s="14" t="s">
        <v>745</v>
      </c>
      <c r="L1874" s="14"/>
      <c r="M1874" s="14"/>
      <c r="N1874" s="15"/>
    </row>
    <row r="1875" spans="1:14" ht="37.5" customHeight="1" x14ac:dyDescent="0.15">
      <c r="A1875">
        <v>6</v>
      </c>
      <c r="B1875" s="10" t="s">
        <v>3765</v>
      </c>
      <c r="C1875" s="11" t="s">
        <v>1088</v>
      </c>
      <c r="D1875" s="16" t="str">
        <f>MID(B1875,1,1)</f>
        <v>犬</v>
      </c>
      <c r="E1875" s="17" t="str">
        <f>MID(B1875,2,1)</f>
        <v>が</v>
      </c>
      <c r="F1875" s="17" t="str">
        <f>MID(B1875,3,1)</f>
        <v>よ</v>
      </c>
      <c r="G1875" s="17" t="str">
        <f>MID(B1875,4,1)</f>
        <v>だ</v>
      </c>
      <c r="H1875" s="17" t="str">
        <f>MID(B1875,5,1)</f>
        <v>れ</v>
      </c>
      <c r="I1875" s="17" t="str">
        <f>MID(B1875,6,1)</f>
        <v>を</v>
      </c>
      <c r="J1875" s="17" t="str">
        <f>MID(B1875,7,1)</f>
        <v>垂</v>
      </c>
      <c r="K1875" s="17" t="str">
        <f>MID(B1875,8,1)</f>
        <v>ら</v>
      </c>
      <c r="L1875" s="17" t="str">
        <f>MID(B1875,9,1)</f>
        <v>す</v>
      </c>
      <c r="M1875" s="17" t="str">
        <f>MID(B1875,10,1)</f>
        <v/>
      </c>
      <c r="N1875" s="18" t="str">
        <f>MID(B1875,11,1)</f>
        <v/>
      </c>
    </row>
    <row r="1876" spans="1:14" ht="37.5" customHeight="1" x14ac:dyDescent="0.15">
      <c r="A1876">
        <v>6</v>
      </c>
      <c r="B1876" s="10"/>
      <c r="C1876" s="12" t="s">
        <v>3553</v>
      </c>
      <c r="D1876" s="13" t="s">
        <v>4119</v>
      </c>
      <c r="E1876" s="14"/>
      <c r="F1876" s="14"/>
      <c r="G1876" s="14"/>
      <c r="H1876" s="14"/>
      <c r="I1876" s="14"/>
      <c r="J1876" s="14" t="s">
        <v>673</v>
      </c>
      <c r="K1876" s="14"/>
      <c r="L1876" s="14"/>
      <c r="M1876" s="14"/>
      <c r="N1876" s="15"/>
    </row>
    <row r="1877" spans="1:14" ht="37.5" customHeight="1" x14ac:dyDescent="0.15">
      <c r="A1877">
        <v>6</v>
      </c>
      <c r="B1877" s="10" t="s">
        <v>3766</v>
      </c>
      <c r="C1877" s="11" t="s">
        <v>1089</v>
      </c>
      <c r="D1877" s="16" t="str">
        <f>MID(B1877,1,1)</f>
        <v>事</v>
      </c>
      <c r="E1877" s="17" t="str">
        <f>MID(B1877,2,1)</f>
        <v>件</v>
      </c>
      <c r="F1877" s="17" t="str">
        <f>MID(B1877,3,1)</f>
        <v>の</v>
      </c>
      <c r="G1877" s="17" t="str">
        <f>MID(B1877,4,1)</f>
        <v>犯</v>
      </c>
      <c r="H1877" s="17" t="str">
        <f>MID(B1877,5,1)</f>
        <v>人</v>
      </c>
      <c r="I1877" s="17" t="str">
        <f>MID(B1877,6,1)</f>
        <v>を</v>
      </c>
      <c r="J1877" s="17" t="str">
        <f>MID(B1877,7,1)</f>
        <v>推</v>
      </c>
      <c r="K1877" s="17" t="str">
        <f>MID(B1877,8,1)</f>
        <v>理</v>
      </c>
      <c r="L1877" s="17" t="str">
        <f>MID(B1877,9,1)</f>
        <v>す</v>
      </c>
      <c r="M1877" s="17" t="str">
        <f>MID(B1877,10,1)</f>
        <v>る</v>
      </c>
      <c r="N1877" s="18" t="str">
        <f>MID(B1877,11,1)</f>
        <v/>
      </c>
    </row>
    <row r="1878" spans="1:14" ht="37.5" customHeight="1" x14ac:dyDescent="0.15">
      <c r="A1878">
        <v>6</v>
      </c>
      <c r="B1878" s="10"/>
      <c r="C1878" s="12" t="s">
        <v>3554</v>
      </c>
      <c r="D1878" s="13" t="s">
        <v>4581</v>
      </c>
      <c r="E1878" s="14" t="s">
        <v>4382</v>
      </c>
      <c r="F1878" s="14"/>
      <c r="G1878" s="14" t="s">
        <v>4336</v>
      </c>
      <c r="H1878" s="14" t="s">
        <v>4516</v>
      </c>
      <c r="I1878" s="14"/>
      <c r="J1878" s="14" t="s">
        <v>4714</v>
      </c>
      <c r="K1878" s="14" t="s">
        <v>4715</v>
      </c>
      <c r="L1878" s="14"/>
      <c r="M1878" s="14"/>
      <c r="N1878" s="15"/>
    </row>
    <row r="1879" spans="1:14" ht="37.5" customHeight="1" x14ac:dyDescent="0.15">
      <c r="A1879">
        <v>6</v>
      </c>
      <c r="B1879" s="10" t="s">
        <v>3767</v>
      </c>
      <c r="C1879" s="11" t="s">
        <v>1090</v>
      </c>
      <c r="D1879" s="16" t="str">
        <f>MID(B1879,1,1)</f>
        <v>指</v>
      </c>
      <c r="E1879" s="17" t="str">
        <f>MID(B1879,2,1)</f>
        <v>よ</v>
      </c>
      <c r="F1879" s="17" t="str">
        <f>MID(B1879,3,1)</f>
        <v>り</v>
      </c>
      <c r="G1879" s="17" t="str">
        <f>MID(B1879,4,1)</f>
        <v>小</v>
      </c>
      <c r="H1879" s="17" t="str">
        <f>MID(B1879,5,1)</f>
        <v>さ</v>
      </c>
      <c r="I1879" s="17" t="str">
        <f>MID(B1879,6,1)</f>
        <v>い</v>
      </c>
      <c r="J1879" s="17" t="str">
        <f>MID(B1879,7,1)</f>
        <v>一</v>
      </c>
      <c r="K1879" s="17" t="str">
        <f>MID(B1879,8,1)</f>
        <v>寸</v>
      </c>
      <c r="L1879" s="17" t="str">
        <f>MID(B1879,9,1)</f>
        <v>法</v>
      </c>
      <c r="M1879" s="17" t="str">
        <f>MID(B1879,10,1)</f>
        <v>師</v>
      </c>
      <c r="N1879" s="18" t="str">
        <f>MID(B1879,11,1)</f>
        <v/>
      </c>
    </row>
    <row r="1880" spans="1:14" ht="37.5" customHeight="1" x14ac:dyDescent="0.15">
      <c r="A1880">
        <v>6</v>
      </c>
      <c r="B1880" s="10"/>
      <c r="C1880" s="12" t="s">
        <v>3555</v>
      </c>
      <c r="D1880" s="13" t="s">
        <v>4722</v>
      </c>
      <c r="E1880" s="14"/>
      <c r="F1880" s="14"/>
      <c r="G1880" s="14" t="s">
        <v>4561</v>
      </c>
      <c r="H1880" s="14"/>
      <c r="I1880" s="14"/>
      <c r="J1880" s="14" t="s">
        <v>4723</v>
      </c>
      <c r="K1880" s="14" t="s">
        <v>4724</v>
      </c>
      <c r="L1880" s="14" t="s">
        <v>4339</v>
      </c>
      <c r="M1880" s="14" t="s">
        <v>4725</v>
      </c>
      <c r="N1880" s="15"/>
    </row>
    <row r="1881" spans="1:14" ht="37.5" customHeight="1" x14ac:dyDescent="0.15">
      <c r="A1881">
        <v>6</v>
      </c>
      <c r="B1881" s="10" t="s">
        <v>3768</v>
      </c>
      <c r="C1881" s="11" t="s">
        <v>1091</v>
      </c>
      <c r="D1881" s="16" t="str">
        <f>MID(B1881,1,1)</f>
        <v>大</v>
      </c>
      <c r="E1881" s="17" t="str">
        <f>MID(B1881,2,1)</f>
        <v>盛</v>
      </c>
      <c r="F1881" s="17" t="str">
        <f>MID(B1881,3,1)</f>
        <v>り</v>
      </c>
      <c r="G1881" s="17" t="str">
        <f>MID(B1881,4,1)</f>
        <v>カ</v>
      </c>
      <c r="H1881" s="17" t="str">
        <f>MID(B1881,5,1)</f>
        <v>レ</v>
      </c>
      <c r="I1881" s="17" t="str">
        <f>MID(B1881,6,1)</f>
        <v>ー</v>
      </c>
      <c r="J1881" s="17" t="str">
        <f>MID(B1881,7,1)</f>
        <v>で</v>
      </c>
      <c r="K1881" s="17" t="str">
        <f>MID(B1881,8,1)</f>
        <v>満</v>
      </c>
      <c r="L1881" s="17" t="str">
        <f>MID(B1881,9,1)</f>
        <v>足</v>
      </c>
      <c r="M1881" s="17" t="str">
        <f>MID(B1881,10,1)</f>
        <v/>
      </c>
      <c r="N1881" s="18" t="str">
        <f>MID(B1881,11,1)</f>
        <v/>
      </c>
    </row>
    <row r="1882" spans="1:14" ht="37.5" customHeight="1" x14ac:dyDescent="0.15">
      <c r="A1882">
        <v>6</v>
      </c>
      <c r="B1882" s="10"/>
      <c r="C1882" s="12" t="s">
        <v>3556</v>
      </c>
      <c r="D1882" s="13" t="s">
        <v>206</v>
      </c>
      <c r="E1882" s="14" t="s">
        <v>4417</v>
      </c>
      <c r="F1882" s="14"/>
      <c r="G1882" s="14"/>
      <c r="H1882" s="14"/>
      <c r="I1882" s="14"/>
      <c r="J1882" s="14"/>
      <c r="K1882" s="14" t="s">
        <v>113</v>
      </c>
      <c r="L1882" s="14" t="s">
        <v>4565</v>
      </c>
      <c r="M1882" s="14"/>
      <c r="N1882" s="15"/>
    </row>
    <row r="1883" spans="1:14" ht="37.5" customHeight="1" x14ac:dyDescent="0.15">
      <c r="A1883">
        <v>6</v>
      </c>
      <c r="B1883" s="10" t="s">
        <v>3769</v>
      </c>
      <c r="C1883" s="11" t="s">
        <v>1092</v>
      </c>
      <c r="D1883" s="16" t="str">
        <f>MID(B1883,1,1)</f>
        <v>オ</v>
      </c>
      <c r="E1883" s="17" t="str">
        <f>MID(B1883,2,1)</f>
        <v>リ</v>
      </c>
      <c r="F1883" s="17" t="str">
        <f>MID(B1883,3,1)</f>
        <v>ン</v>
      </c>
      <c r="G1883" s="17" t="str">
        <f>MID(B1883,4,1)</f>
        <v>ピ</v>
      </c>
      <c r="H1883" s="17" t="str">
        <f>MID(B1883,5,1)</f>
        <v>ッ</v>
      </c>
      <c r="I1883" s="17" t="str">
        <f>MID(B1883,6,1)</f>
        <v>ク</v>
      </c>
      <c r="J1883" s="17" t="str">
        <f>MID(B1883,7,1)</f>
        <v>の</v>
      </c>
      <c r="K1883" s="17" t="str">
        <f>MID(B1883,8,1)</f>
        <v>聖</v>
      </c>
      <c r="L1883" s="17" t="str">
        <f>MID(B1883,9,1)</f>
        <v>火</v>
      </c>
      <c r="M1883" s="17" t="str">
        <f>MID(B1883,10,1)</f>
        <v/>
      </c>
      <c r="N1883" s="18" t="str">
        <f>MID(B1883,11,1)</f>
        <v/>
      </c>
    </row>
    <row r="1884" spans="1:14" ht="37.5" customHeight="1" x14ac:dyDescent="0.15">
      <c r="A1884">
        <v>6</v>
      </c>
      <c r="B1884" s="10"/>
      <c r="C1884" s="12" t="s">
        <v>3557</v>
      </c>
      <c r="D1884" s="13"/>
      <c r="E1884" s="14"/>
      <c r="F1884" s="14"/>
      <c r="G1884" s="14"/>
      <c r="H1884" s="14"/>
      <c r="I1884" s="14"/>
      <c r="J1884" s="14"/>
      <c r="K1884" s="14" t="s">
        <v>4736</v>
      </c>
      <c r="L1884" s="14" t="s">
        <v>4409</v>
      </c>
      <c r="M1884" s="14"/>
      <c r="N1884" s="15"/>
    </row>
    <row r="1885" spans="1:14" ht="37.5" customHeight="1" x14ac:dyDescent="0.15">
      <c r="A1885">
        <v>6</v>
      </c>
      <c r="B1885" s="10" t="s">
        <v>3770</v>
      </c>
      <c r="C1885" s="11" t="s">
        <v>1093</v>
      </c>
      <c r="D1885" s="16" t="str">
        <f>MID(B1885,1,1)</f>
        <v>誠</v>
      </c>
      <c r="E1885" s="17" t="str">
        <f>MID(B1885,2,1)</f>
        <v>心</v>
      </c>
      <c r="F1885" s="17" t="str">
        <f>MID(B1885,3,1)</f>
        <v>誠</v>
      </c>
      <c r="G1885" s="17" t="str">
        <f>MID(B1885,4,1)</f>
        <v>意</v>
      </c>
      <c r="H1885" s="17" t="str">
        <f>MID(B1885,5,1)</f>
        <v>仕</v>
      </c>
      <c r="I1885" s="17" t="str">
        <f>MID(B1885,6,1)</f>
        <v>事</v>
      </c>
      <c r="J1885" s="17" t="str">
        <f>MID(B1885,7,1)</f>
        <v>を</v>
      </c>
      <c r="K1885" s="17" t="str">
        <f>MID(B1885,8,1)</f>
        <v>す</v>
      </c>
      <c r="L1885" s="17" t="str">
        <f>MID(B1885,9,1)</f>
        <v>る</v>
      </c>
      <c r="M1885" s="17" t="str">
        <f>MID(B1885,10,1)</f>
        <v/>
      </c>
      <c r="N1885" s="18" t="str">
        <f>MID(B1885,11,1)</f>
        <v/>
      </c>
    </row>
    <row r="1886" spans="1:14" ht="37.5" customHeight="1" x14ac:dyDescent="0.15">
      <c r="A1886">
        <v>6</v>
      </c>
      <c r="B1886" s="10"/>
      <c r="C1886" s="12" t="s">
        <v>3558</v>
      </c>
      <c r="D1886" s="13" t="s">
        <v>4742</v>
      </c>
      <c r="E1886" s="14" t="s">
        <v>4458</v>
      </c>
      <c r="F1886" s="14" t="s">
        <v>4736</v>
      </c>
      <c r="G1886" s="14" t="s">
        <v>4381</v>
      </c>
      <c r="H1886" s="14" t="s">
        <v>4346</v>
      </c>
      <c r="I1886" s="14" t="s">
        <v>4570</v>
      </c>
      <c r="J1886" s="14"/>
      <c r="K1886" s="14"/>
      <c r="L1886" s="14"/>
      <c r="M1886" s="14"/>
      <c r="N1886" s="15"/>
    </row>
    <row r="1887" spans="1:14" ht="37.5" customHeight="1" x14ac:dyDescent="0.15">
      <c r="A1887">
        <v>6</v>
      </c>
      <c r="B1887" s="10" t="s">
        <v>3771</v>
      </c>
      <c r="C1887" s="11" t="s">
        <v>1094</v>
      </c>
      <c r="D1887" s="16" t="str">
        <f>MID(B1887,1,1)</f>
        <v>新</v>
      </c>
      <c r="E1887" s="17" t="str">
        <f>MID(B1887,2,1)</f>
        <v>商</v>
      </c>
      <c r="F1887" s="17" t="str">
        <f>MID(B1887,3,1)</f>
        <v>品</v>
      </c>
      <c r="G1887" s="17" t="str">
        <f>MID(B1887,4,1)</f>
        <v>を</v>
      </c>
      <c r="H1887" s="17" t="str">
        <f>MID(B1887,5,1)</f>
        <v>宣</v>
      </c>
      <c r="I1887" s="17" t="str">
        <f>MID(B1887,6,1)</f>
        <v>伝</v>
      </c>
      <c r="J1887" s="17" t="str">
        <f>MID(B1887,7,1)</f>
        <v>す</v>
      </c>
      <c r="K1887" s="17" t="str">
        <f>MID(B1887,8,1)</f>
        <v>る</v>
      </c>
      <c r="L1887" s="17" t="str">
        <f>MID(B1887,9,1)</f>
        <v/>
      </c>
      <c r="M1887" s="17" t="str">
        <f>MID(B1887,10,1)</f>
        <v/>
      </c>
      <c r="N1887" s="18" t="str">
        <f>MID(B1887,11,1)</f>
        <v/>
      </c>
    </row>
    <row r="1888" spans="1:14" ht="37.5" customHeight="1" x14ac:dyDescent="0.15">
      <c r="A1888">
        <v>6</v>
      </c>
      <c r="B1888" s="10"/>
      <c r="C1888" s="12" t="s">
        <v>3559</v>
      </c>
      <c r="D1888" s="13" t="s">
        <v>900</v>
      </c>
      <c r="E1888" s="14" t="s">
        <v>4433</v>
      </c>
      <c r="F1888" s="14" t="s">
        <v>4151</v>
      </c>
      <c r="G1888" s="14"/>
      <c r="H1888" s="14" t="s">
        <v>110</v>
      </c>
      <c r="I1888" s="14" t="s">
        <v>4494</v>
      </c>
      <c r="J1888" s="14"/>
      <c r="K1888" s="14"/>
      <c r="L1888" s="14"/>
      <c r="M1888" s="14"/>
      <c r="N1888" s="15"/>
    </row>
    <row r="1889" spans="1:14" ht="37.5" customHeight="1" x14ac:dyDescent="0.15">
      <c r="A1889">
        <v>6</v>
      </c>
      <c r="B1889" s="10" t="s">
        <v>4574</v>
      </c>
      <c r="C1889" s="11" t="s">
        <v>1095</v>
      </c>
      <c r="D1889" s="16" t="str">
        <f>MID(B1889,1,1)</f>
        <v>虫</v>
      </c>
      <c r="E1889" s="17" t="str">
        <f>MID(B1889,2,1)</f>
        <v>を</v>
      </c>
      <c r="F1889" s="17" t="str">
        <f>MID(B1889,3,1)</f>
        <v>専</v>
      </c>
      <c r="G1889" s="17" t="str">
        <f>MID(B1889,4,1)</f>
        <v>門</v>
      </c>
      <c r="H1889" s="17" t="str">
        <f>MID(B1889,5,1)</f>
        <v>に</v>
      </c>
      <c r="I1889" s="17" t="str">
        <f>MID(B1889,6,1)</f>
        <v>研</v>
      </c>
      <c r="J1889" s="17" t="str">
        <f>MID(B1889,7,1)</f>
        <v>究</v>
      </c>
      <c r="K1889" s="17" t="str">
        <f>MID(B1889,8,1)</f>
        <v>す</v>
      </c>
      <c r="L1889" s="17" t="str">
        <f>MID(B1889,9,1)</f>
        <v>る</v>
      </c>
      <c r="M1889" s="17" t="str">
        <f>MID(B1889,10,1)</f>
        <v>博</v>
      </c>
      <c r="N1889" s="18" t="str">
        <f>MID(B1889,11,1)</f>
        <v>士</v>
      </c>
    </row>
    <row r="1890" spans="1:14" ht="37.5" customHeight="1" x14ac:dyDescent="0.15">
      <c r="A1890">
        <v>6</v>
      </c>
      <c r="B1890" s="10"/>
      <c r="C1890" s="12" t="s">
        <v>3560</v>
      </c>
      <c r="D1890" s="13" t="s">
        <v>118</v>
      </c>
      <c r="E1890" s="14"/>
      <c r="F1890" s="14" t="s">
        <v>110</v>
      </c>
      <c r="G1890" s="14" t="s">
        <v>4510</v>
      </c>
      <c r="H1890" s="14"/>
      <c r="I1890" s="14" t="s">
        <v>4519</v>
      </c>
      <c r="J1890" s="14" t="s">
        <v>4014</v>
      </c>
      <c r="K1890" s="14"/>
      <c r="L1890" s="14"/>
      <c r="M1890" s="14" t="s">
        <v>917</v>
      </c>
      <c r="N1890" s="15" t="s">
        <v>666</v>
      </c>
    </row>
    <row r="1891" spans="1:14" ht="37.5" customHeight="1" x14ac:dyDescent="0.15">
      <c r="A1891">
        <v>6</v>
      </c>
      <c r="B1891" s="10" t="s">
        <v>3772</v>
      </c>
      <c r="C1891" s="11" t="s">
        <v>1096</v>
      </c>
      <c r="D1891" s="16" t="str">
        <f>MID(B1891,1,1)</f>
        <v>温</v>
      </c>
      <c r="E1891" s="17" t="str">
        <f>MID(B1891,2,1)</f>
        <v>泉</v>
      </c>
      <c r="F1891" s="17" t="str">
        <f>MID(B1891,3,1)</f>
        <v>に</v>
      </c>
      <c r="G1891" s="17" t="str">
        <f>MID(B1891,4,1)</f>
        <v>の</v>
      </c>
      <c r="H1891" s="17" t="str">
        <f>MID(B1891,5,1)</f>
        <v>ん</v>
      </c>
      <c r="I1891" s="17" t="str">
        <f>MID(B1891,6,1)</f>
        <v>び</v>
      </c>
      <c r="J1891" s="17" t="str">
        <f>MID(B1891,7,1)</f>
        <v>り</v>
      </c>
      <c r="K1891" s="17" t="str">
        <f>MID(B1891,8,1)</f>
        <v>入</v>
      </c>
      <c r="L1891" s="17" t="str">
        <f>MID(B1891,9,1)</f>
        <v>る</v>
      </c>
      <c r="M1891" s="17" t="str">
        <f>MID(B1891,10,1)</f>
        <v/>
      </c>
      <c r="N1891" s="18" t="str">
        <f>MID(B1891,11,1)</f>
        <v/>
      </c>
    </row>
    <row r="1892" spans="1:14" ht="37.5" customHeight="1" x14ac:dyDescent="0.15">
      <c r="A1892">
        <v>6</v>
      </c>
      <c r="B1892" s="10"/>
      <c r="C1892" s="12" t="s">
        <v>3561</v>
      </c>
      <c r="D1892" s="13" t="s">
        <v>4584</v>
      </c>
      <c r="E1892" s="14" t="s">
        <v>4585</v>
      </c>
      <c r="F1892" s="14"/>
      <c r="G1892" s="14"/>
      <c r="H1892" s="14"/>
      <c r="I1892" s="14"/>
      <c r="J1892" s="14"/>
      <c r="K1892" s="14" t="s">
        <v>4222</v>
      </c>
      <c r="L1892" s="14"/>
      <c r="M1892" s="14"/>
      <c r="N1892" s="15"/>
    </row>
    <row r="1893" spans="1:14" ht="37.5" customHeight="1" x14ac:dyDescent="0.15">
      <c r="A1893">
        <v>6</v>
      </c>
      <c r="B1893" s="10" t="s">
        <v>3773</v>
      </c>
      <c r="C1893" s="11" t="s">
        <v>1097</v>
      </c>
      <c r="D1893" s="16" t="str">
        <f>MID(B1893,1,1)</f>
        <v>手</v>
      </c>
      <c r="E1893" s="17" t="str">
        <f>MID(B1893,2,1)</f>
        <v>を</v>
      </c>
      <c r="F1893" s="17" t="str">
        <f>MID(B1893,3,1)</f>
        <v>石</v>
      </c>
      <c r="G1893" s="17" t="str">
        <f>MID(B1893,4,1)</f>
        <v>け</v>
      </c>
      <c r="H1893" s="17" t="str">
        <f>MID(B1893,5,1)</f>
        <v>ん</v>
      </c>
      <c r="I1893" s="17" t="str">
        <f>MID(B1893,6,1)</f>
        <v>で</v>
      </c>
      <c r="J1893" s="17" t="str">
        <f>MID(B1893,7,1)</f>
        <v>洗</v>
      </c>
      <c r="K1893" s="17" t="str">
        <f>MID(B1893,8,1)</f>
        <v>う</v>
      </c>
      <c r="L1893" s="17" t="str">
        <f>MID(B1893,9,1)</f>
        <v/>
      </c>
      <c r="M1893" s="17" t="str">
        <f>MID(B1893,10,1)</f>
        <v/>
      </c>
      <c r="N1893" s="18" t="str">
        <f>MID(B1893,11,1)</f>
        <v/>
      </c>
    </row>
    <row r="1894" spans="1:14" ht="37.5" customHeight="1" x14ac:dyDescent="0.15">
      <c r="A1894">
        <v>6</v>
      </c>
      <c r="B1894" s="10"/>
      <c r="C1894" s="12" t="s">
        <v>3562</v>
      </c>
      <c r="D1894" s="13" t="s">
        <v>675</v>
      </c>
      <c r="E1894" s="14"/>
      <c r="F1894" s="14" t="s">
        <v>4264</v>
      </c>
      <c r="G1894" s="14"/>
      <c r="H1894" s="14"/>
      <c r="I1894" s="14"/>
      <c r="J1894" s="14" t="s">
        <v>4265</v>
      </c>
      <c r="K1894" s="14"/>
      <c r="L1894" s="14"/>
      <c r="M1894" s="14"/>
      <c r="N1894" s="15"/>
    </row>
    <row r="1895" spans="1:14" ht="37.5" customHeight="1" x14ac:dyDescent="0.15">
      <c r="A1895">
        <v>6</v>
      </c>
      <c r="B1895" s="10" t="s">
        <v>4271</v>
      </c>
      <c r="C1895" s="11" t="s">
        <v>1098</v>
      </c>
      <c r="D1895" s="16" t="str">
        <f>MID(B1895,1,1)</f>
        <v>服</v>
      </c>
      <c r="E1895" s="17" t="str">
        <f>MID(B1895,2,1)</f>
        <v>を</v>
      </c>
      <c r="F1895" s="17" t="str">
        <f>MID(B1895,3,1)</f>
        <v>染</v>
      </c>
      <c r="G1895" s="17" t="str">
        <f>MID(B1895,4,1)</f>
        <v>料</v>
      </c>
      <c r="H1895" s="17" t="str">
        <f>MID(B1895,5,1)</f>
        <v>で</v>
      </c>
      <c r="I1895" s="17" t="str">
        <f>MID(B1895,6,1)</f>
        <v>赤</v>
      </c>
      <c r="J1895" s="17" t="str">
        <f>MID(B1895,7,1)</f>
        <v>く</v>
      </c>
      <c r="K1895" s="17" t="str">
        <f>MID(B1895,8,1)</f>
        <v>染</v>
      </c>
      <c r="L1895" s="17" t="str">
        <f>MID(B1895,9,1)</f>
        <v>め</v>
      </c>
      <c r="M1895" s="17" t="str">
        <f>MID(B1895,10,1)</f>
        <v>る</v>
      </c>
      <c r="N1895" s="18" t="str">
        <f>MID(B1895,11,1)</f>
        <v/>
      </c>
    </row>
    <row r="1896" spans="1:14" ht="37.5" customHeight="1" x14ac:dyDescent="0.15">
      <c r="A1896">
        <v>6</v>
      </c>
      <c r="B1896" s="10"/>
      <c r="C1896" s="12" t="s">
        <v>3563</v>
      </c>
      <c r="D1896" s="13" t="s">
        <v>3864</v>
      </c>
      <c r="E1896" s="14"/>
      <c r="F1896" s="14" t="s">
        <v>110</v>
      </c>
      <c r="G1896" s="14" t="s">
        <v>4272</v>
      </c>
      <c r="H1896" s="14"/>
      <c r="I1896" s="14" t="s">
        <v>4273</v>
      </c>
      <c r="J1896" s="14"/>
      <c r="K1896" s="14" t="s">
        <v>4595</v>
      </c>
      <c r="L1896" s="14"/>
      <c r="M1896" s="14"/>
      <c r="N1896" s="15"/>
    </row>
    <row r="1897" spans="1:14" ht="37.5" customHeight="1" x14ac:dyDescent="0.15">
      <c r="A1897">
        <v>6</v>
      </c>
      <c r="B1897" s="10" t="s">
        <v>4279</v>
      </c>
      <c r="C1897" s="11" t="s">
        <v>1099</v>
      </c>
      <c r="D1897" s="16" t="str">
        <f>MID(B1897,1,1)</f>
        <v>善</v>
      </c>
      <c r="E1897" s="17" t="str">
        <f>MID(B1897,2,1)</f>
        <v>人</v>
      </c>
      <c r="F1897" s="17" t="str">
        <f>MID(B1897,3,1)</f>
        <v>と</v>
      </c>
      <c r="G1897" s="17" t="str">
        <f>MID(B1897,4,1)</f>
        <v>悪</v>
      </c>
      <c r="H1897" s="17" t="str">
        <f>MID(B1897,5,1)</f>
        <v>人</v>
      </c>
      <c r="I1897" s="17" t="str">
        <f>MID(B1897,6,1)</f>
        <v>が</v>
      </c>
      <c r="J1897" s="17" t="str">
        <f>MID(B1897,7,1)</f>
        <v>出</v>
      </c>
      <c r="K1897" s="17" t="str">
        <f>MID(B1897,8,1)</f>
        <v>て</v>
      </c>
      <c r="L1897" s="17" t="str">
        <f>MID(B1897,9,1)</f>
        <v>く</v>
      </c>
      <c r="M1897" s="17" t="str">
        <f>MID(B1897,10,1)</f>
        <v>る</v>
      </c>
      <c r="N1897" s="18" t="str">
        <f>MID(B1897,11,1)</f>
        <v>話</v>
      </c>
    </row>
    <row r="1898" spans="1:14" ht="37.5" customHeight="1" x14ac:dyDescent="0.15">
      <c r="A1898">
        <v>6</v>
      </c>
      <c r="B1898" s="10"/>
      <c r="C1898" s="12" t="s">
        <v>3564</v>
      </c>
      <c r="D1898" s="13" t="s">
        <v>602</v>
      </c>
      <c r="E1898" s="14" t="s">
        <v>120</v>
      </c>
      <c r="F1898" s="14"/>
      <c r="G1898" s="14" t="s">
        <v>4280</v>
      </c>
      <c r="H1898" s="14" t="s">
        <v>4281</v>
      </c>
      <c r="I1898" s="14"/>
      <c r="J1898" s="14" t="s">
        <v>4282</v>
      </c>
      <c r="K1898" s="14"/>
      <c r="L1898" s="14"/>
      <c r="M1898" s="14"/>
      <c r="N1898" s="15" t="s">
        <v>4283</v>
      </c>
    </row>
    <row r="1899" spans="1:14" ht="37.5" customHeight="1" x14ac:dyDescent="0.15">
      <c r="A1899">
        <v>6</v>
      </c>
      <c r="B1899" s="10" t="s">
        <v>3774</v>
      </c>
      <c r="C1899" s="11" t="s">
        <v>1102</v>
      </c>
      <c r="D1899" s="16" t="str">
        <f>MID(B1899,1,1)</f>
        <v>創</v>
      </c>
      <c r="E1899" s="17" t="str">
        <f>MID(B1899,2,1)</f>
        <v>立</v>
      </c>
      <c r="F1899" s="17" t="str">
        <f>MID(B1899,3,1)</f>
        <v>記</v>
      </c>
      <c r="G1899" s="17" t="str">
        <f>MID(B1899,4,1)</f>
        <v>念</v>
      </c>
      <c r="H1899" s="17" t="str">
        <f>MID(B1899,5,1)</f>
        <v>日</v>
      </c>
      <c r="I1899" s="17" t="str">
        <f>MID(B1899,6,1)</f>
        <v>で</v>
      </c>
      <c r="J1899" s="17" t="str">
        <f>MID(B1899,7,1)</f>
        <v>学</v>
      </c>
      <c r="K1899" s="17" t="str">
        <f>MID(B1899,8,1)</f>
        <v>校</v>
      </c>
      <c r="L1899" s="17" t="str">
        <f>MID(B1899,9,1)</f>
        <v>は</v>
      </c>
      <c r="M1899" s="17" t="str">
        <f>MID(B1899,10,1)</f>
        <v>休</v>
      </c>
      <c r="N1899" s="18" t="str">
        <f>MID(B1899,11,1)</f>
        <v>み</v>
      </c>
    </row>
    <row r="1900" spans="1:14" ht="37.5" customHeight="1" x14ac:dyDescent="0.15">
      <c r="A1900">
        <v>6</v>
      </c>
      <c r="B1900" s="10"/>
      <c r="C1900" s="12" t="s">
        <v>3567</v>
      </c>
      <c r="D1900" s="13" t="s">
        <v>682</v>
      </c>
      <c r="E1900" s="14" t="s">
        <v>4288</v>
      </c>
      <c r="F1900" s="14" t="s">
        <v>4289</v>
      </c>
      <c r="G1900" s="14" t="s">
        <v>4290</v>
      </c>
      <c r="H1900" s="14" t="s">
        <v>4291</v>
      </c>
      <c r="I1900" s="14"/>
      <c r="J1900" s="14" t="s">
        <v>4292</v>
      </c>
      <c r="K1900" s="14" t="s">
        <v>172</v>
      </c>
      <c r="L1900" s="14"/>
      <c r="M1900" s="14" t="s">
        <v>4293</v>
      </c>
      <c r="N1900" s="15"/>
    </row>
    <row r="1901" spans="1:14" ht="37.5" customHeight="1" x14ac:dyDescent="0.15">
      <c r="A1901">
        <v>6</v>
      </c>
      <c r="B1901" s="10" t="s">
        <v>3775</v>
      </c>
      <c r="C1901" s="11" t="s">
        <v>1100</v>
      </c>
      <c r="D1901" s="16" t="str">
        <f>MID(B1901,1,1)</f>
        <v>楽</v>
      </c>
      <c r="E1901" s="17" t="str">
        <f>MID(B1901,2,1)</f>
        <v>器</v>
      </c>
      <c r="F1901" s="17" t="str">
        <f>MID(B1901,3,1)</f>
        <v>を</v>
      </c>
      <c r="G1901" s="17" t="str">
        <f>MID(B1901,4,1)</f>
        <v>使</v>
      </c>
      <c r="H1901" s="17" t="str">
        <f>MID(B1901,5,1)</f>
        <v>っ</v>
      </c>
      <c r="I1901" s="17" t="str">
        <f>MID(B1901,6,1)</f>
        <v>て</v>
      </c>
      <c r="J1901" s="17" t="str">
        <f>MID(B1901,7,1)</f>
        <v>合</v>
      </c>
      <c r="K1901" s="17" t="str">
        <f>MID(B1901,8,1)</f>
        <v>奏</v>
      </c>
      <c r="L1901" s="17" t="str">
        <f>MID(B1901,9,1)</f>
        <v>を</v>
      </c>
      <c r="M1901" s="17" t="str">
        <f>MID(B1901,10,1)</f>
        <v>す</v>
      </c>
      <c r="N1901" s="18" t="str">
        <f>MID(B1901,11,1)</f>
        <v>る</v>
      </c>
    </row>
    <row r="1902" spans="1:14" ht="37.5" customHeight="1" x14ac:dyDescent="0.15">
      <c r="A1902">
        <v>6</v>
      </c>
      <c r="B1902" s="10"/>
      <c r="C1902" s="12" t="s">
        <v>3565</v>
      </c>
      <c r="D1902" s="13" t="s">
        <v>983</v>
      </c>
      <c r="E1902" s="14" t="s">
        <v>101</v>
      </c>
      <c r="F1902" s="14"/>
      <c r="G1902" s="14" t="s">
        <v>4298</v>
      </c>
      <c r="H1902" s="14"/>
      <c r="I1902" s="14"/>
      <c r="J1902" s="14" t="s">
        <v>4299</v>
      </c>
      <c r="K1902" s="14" t="s">
        <v>4598</v>
      </c>
      <c r="L1902" s="14"/>
      <c r="M1902" s="14"/>
      <c r="N1902" s="15"/>
    </row>
    <row r="1903" spans="1:14" ht="37.5" customHeight="1" x14ac:dyDescent="0.15">
      <c r="A1903">
        <v>6</v>
      </c>
      <c r="B1903" s="10" t="s">
        <v>4309</v>
      </c>
      <c r="C1903" s="11" t="s">
        <v>1104</v>
      </c>
      <c r="D1903" s="16" t="str">
        <f>MID(B1903,1,1)</f>
        <v>高</v>
      </c>
      <c r="E1903" s="17" t="str">
        <f>MID(B1903,2,1)</f>
        <v>層</v>
      </c>
      <c r="F1903" s="17" t="str">
        <f>MID(B1903,3,1)</f>
        <v>ビ</v>
      </c>
      <c r="G1903" s="17" t="str">
        <f>MID(B1903,4,1)</f>
        <v>ル</v>
      </c>
      <c r="H1903" s="17" t="str">
        <f>MID(B1903,5,1)</f>
        <v>が</v>
      </c>
      <c r="I1903" s="17" t="str">
        <f>MID(B1903,6,1)</f>
        <v>多</v>
      </c>
      <c r="J1903" s="17" t="str">
        <f>MID(B1903,7,1)</f>
        <v>い</v>
      </c>
      <c r="K1903" s="17" t="str">
        <f>MID(B1903,8,1)</f>
        <v>大</v>
      </c>
      <c r="L1903" s="17" t="str">
        <f>MID(B1903,9,1)</f>
        <v>都</v>
      </c>
      <c r="M1903" s="17" t="str">
        <f>MID(B1903,10,1)</f>
        <v>会</v>
      </c>
      <c r="N1903" s="18" t="str">
        <f>MID(B1903,11,1)</f>
        <v/>
      </c>
    </row>
    <row r="1904" spans="1:14" ht="37.5" customHeight="1" x14ac:dyDescent="0.15">
      <c r="A1904">
        <v>6</v>
      </c>
      <c r="B1904" s="10"/>
      <c r="C1904" s="12" t="s">
        <v>3569</v>
      </c>
      <c r="D1904" s="13" t="s">
        <v>172</v>
      </c>
      <c r="E1904" s="14" t="s">
        <v>682</v>
      </c>
      <c r="F1904" s="14"/>
      <c r="G1904" s="14"/>
      <c r="H1904" s="14"/>
      <c r="I1904" s="14" t="s">
        <v>3094</v>
      </c>
      <c r="J1904" s="14"/>
      <c r="K1904" s="14" t="s">
        <v>695</v>
      </c>
      <c r="L1904" s="14" t="s">
        <v>4310</v>
      </c>
      <c r="M1904" s="14" t="s">
        <v>4311</v>
      </c>
      <c r="N1904" s="15"/>
    </row>
    <row r="1905" spans="1:14" ht="37.5" customHeight="1" x14ac:dyDescent="0.15">
      <c r="A1905">
        <v>6</v>
      </c>
      <c r="B1905" s="10" t="s">
        <v>3776</v>
      </c>
      <c r="C1905" s="11" t="s">
        <v>1105</v>
      </c>
      <c r="D1905" s="16" t="str">
        <f>MID(B1905,1,1)</f>
        <v>泳</v>
      </c>
      <c r="E1905" s="17" t="str">
        <f>MID(B1905,2,1)</f>
        <v>ぐ</v>
      </c>
      <c r="F1905" s="17" t="str">
        <f>MID(B1905,3,1)</f>
        <v>前</v>
      </c>
      <c r="G1905" s="17" t="str">
        <f>MID(B1905,4,1)</f>
        <v>に</v>
      </c>
      <c r="H1905" s="17" t="str">
        <f>MID(B1905,5,1)</f>
        <v>準</v>
      </c>
      <c r="I1905" s="17" t="str">
        <f>MID(B1905,6,1)</f>
        <v>備</v>
      </c>
      <c r="J1905" s="17" t="str">
        <f>MID(B1905,7,1)</f>
        <v>体</v>
      </c>
      <c r="K1905" s="17" t="str">
        <f>MID(B1905,8,1)</f>
        <v>操</v>
      </c>
      <c r="L1905" s="17" t="str">
        <f>MID(B1905,9,1)</f>
        <v>を</v>
      </c>
      <c r="M1905" s="17" t="str">
        <f>MID(B1905,10,1)</f>
        <v>す</v>
      </c>
      <c r="N1905" s="18" t="str">
        <f>MID(B1905,11,1)</f>
        <v>る</v>
      </c>
    </row>
    <row r="1906" spans="1:14" ht="37.5" customHeight="1" x14ac:dyDescent="0.15">
      <c r="A1906">
        <v>6</v>
      </c>
      <c r="B1906" s="10"/>
      <c r="C1906" s="12" t="s">
        <v>3570</v>
      </c>
      <c r="D1906" s="13" t="s">
        <v>323</v>
      </c>
      <c r="E1906" s="14"/>
      <c r="F1906" s="14" t="s">
        <v>4319</v>
      </c>
      <c r="G1906" s="14"/>
      <c r="H1906" s="14" t="s">
        <v>4320</v>
      </c>
      <c r="I1906" s="14" t="s">
        <v>4321</v>
      </c>
      <c r="J1906" s="14" t="s">
        <v>3853</v>
      </c>
      <c r="K1906" s="14" t="s">
        <v>682</v>
      </c>
      <c r="L1906" s="14"/>
      <c r="M1906" s="14"/>
      <c r="N1906" s="15"/>
    </row>
    <row r="1907" spans="1:14" ht="37.5" customHeight="1" x14ac:dyDescent="0.15">
      <c r="A1907">
        <v>6</v>
      </c>
      <c r="B1907" s="10" t="s">
        <v>3777</v>
      </c>
      <c r="C1907" s="11" t="s">
        <v>1101</v>
      </c>
      <c r="D1907" s="16" t="str">
        <f>MID(B1907,1,1)</f>
        <v>暑</v>
      </c>
      <c r="E1907" s="17" t="str">
        <f>MID(B1907,2,1)</f>
        <v>い</v>
      </c>
      <c r="F1907" s="17" t="str">
        <f>MID(B1907,3,1)</f>
        <v>の</v>
      </c>
      <c r="G1907" s="17" t="str">
        <f>MID(B1907,4,1)</f>
        <v>で</v>
      </c>
      <c r="H1907" s="17" t="str">
        <f>MID(B1907,5,1)</f>
        <v>窓</v>
      </c>
      <c r="I1907" s="17" t="str">
        <f>MID(B1907,6,1)</f>
        <v>を</v>
      </c>
      <c r="J1907" s="17" t="str">
        <f>MID(B1907,7,1)</f>
        <v>開</v>
      </c>
      <c r="K1907" s="17" t="str">
        <f>MID(B1907,8,1)</f>
        <v>け</v>
      </c>
      <c r="L1907" s="17" t="str">
        <f>MID(B1907,9,1)</f>
        <v>る</v>
      </c>
      <c r="M1907" s="17" t="str">
        <f>MID(B1907,10,1)</f>
        <v/>
      </c>
      <c r="N1907" s="18" t="str">
        <f>MID(B1907,11,1)</f>
        <v/>
      </c>
    </row>
    <row r="1908" spans="1:14" ht="37.5" customHeight="1" x14ac:dyDescent="0.15">
      <c r="A1908">
        <v>6</v>
      </c>
      <c r="B1908" s="10"/>
      <c r="C1908" s="12" t="s">
        <v>3566</v>
      </c>
      <c r="D1908" s="13" t="s">
        <v>3986</v>
      </c>
      <c r="E1908" s="14"/>
      <c r="F1908" s="14"/>
      <c r="G1908" s="14"/>
      <c r="H1908" s="14" t="s">
        <v>4327</v>
      </c>
      <c r="I1908" s="14"/>
      <c r="J1908" s="14" t="s">
        <v>4328</v>
      </c>
      <c r="K1908" s="14"/>
      <c r="L1908" s="14"/>
      <c r="M1908" s="14"/>
      <c r="N1908" s="15"/>
    </row>
    <row r="1909" spans="1:14" ht="37.5" customHeight="1" x14ac:dyDescent="0.15">
      <c r="A1909">
        <v>6</v>
      </c>
      <c r="B1909" s="10" t="s">
        <v>4338</v>
      </c>
      <c r="C1909" s="11" t="s">
        <v>1103</v>
      </c>
      <c r="D1909" s="16" t="str">
        <f>MID(B1909,1,1)</f>
        <v>ヒ</v>
      </c>
      <c r="E1909" s="17" t="str">
        <f>MID(B1909,2,1)</f>
        <v>ゲ</v>
      </c>
      <c r="F1909" s="17" t="str">
        <f>MID(B1909,3,1)</f>
        <v>と</v>
      </c>
      <c r="G1909" s="17" t="str">
        <f>MID(B1909,4,1)</f>
        <v>メ</v>
      </c>
      <c r="H1909" s="17" t="str">
        <f>MID(B1909,5,1)</f>
        <v>ガ</v>
      </c>
      <c r="I1909" s="17" t="str">
        <f>MID(B1909,6,1)</f>
        <v>ネ</v>
      </c>
      <c r="J1909" s="17" t="str">
        <f>MID(B1909,7,1)</f>
        <v>で</v>
      </c>
      <c r="K1909" s="17" t="str">
        <f>MID(B1909,8,1)</f>
        <v>変</v>
      </c>
      <c r="L1909" s="17" t="str">
        <f>MID(B1909,9,1)</f>
        <v>装</v>
      </c>
      <c r="M1909" s="17" t="str">
        <f>MID(B1909,10,1)</f>
        <v>す</v>
      </c>
      <c r="N1909" s="18" t="str">
        <f>MID(B1909,11,1)</f>
        <v>る</v>
      </c>
    </row>
    <row r="1910" spans="1:14" ht="37.5" customHeight="1" x14ac:dyDescent="0.15">
      <c r="A1910">
        <v>6</v>
      </c>
      <c r="B1910" s="10"/>
      <c r="C1910" s="12" t="s">
        <v>3568</v>
      </c>
      <c r="D1910" s="13"/>
      <c r="E1910" s="14"/>
      <c r="F1910" s="14"/>
      <c r="G1910" s="14"/>
      <c r="H1910" s="14"/>
      <c r="I1910" s="14"/>
      <c r="J1910" s="14"/>
      <c r="K1910" s="14" t="s">
        <v>4074</v>
      </c>
      <c r="L1910" s="14" t="s">
        <v>4337</v>
      </c>
      <c r="M1910" s="14"/>
      <c r="N1910" s="15"/>
    </row>
    <row r="1911" spans="1:14" ht="37.5" customHeight="1" x14ac:dyDescent="0.15">
      <c r="A1911">
        <v>6</v>
      </c>
      <c r="B1911" s="10" t="s">
        <v>4354</v>
      </c>
      <c r="C1911" s="11" t="s">
        <v>1107</v>
      </c>
      <c r="D1911" s="16" t="str">
        <f>MID(B1911,1,1)</f>
        <v>き</v>
      </c>
      <c r="E1911" s="17" t="str">
        <f>MID(B1911,2,1)</f>
        <v>ん</v>
      </c>
      <c r="F1911" s="17" t="str">
        <f>MID(B1911,3,1)</f>
        <v>張</v>
      </c>
      <c r="G1911" s="17" t="str">
        <f>MID(B1911,4,1)</f>
        <v>で</v>
      </c>
      <c r="H1911" s="17" t="str">
        <f>MID(B1911,5,1)</f>
        <v>心</v>
      </c>
      <c r="I1911" s="17" t="str">
        <f>MID(B1911,6,1)</f>
        <v>臓</v>
      </c>
      <c r="J1911" s="17" t="str">
        <f>MID(B1911,7,1)</f>
        <v>が</v>
      </c>
      <c r="K1911" s="17" t="str">
        <f>MID(B1911,8,1)</f>
        <v>ド</v>
      </c>
      <c r="L1911" s="17" t="str">
        <f>MID(B1911,9,1)</f>
        <v>キ</v>
      </c>
      <c r="M1911" s="17" t="str">
        <f>MID(B1911,10,1)</f>
        <v>ド</v>
      </c>
      <c r="N1911" s="18" t="str">
        <f>MID(B1911,11,1)</f>
        <v>キ</v>
      </c>
    </row>
    <row r="1912" spans="1:14" ht="37.5" customHeight="1" x14ac:dyDescent="0.15">
      <c r="A1912">
        <v>6</v>
      </c>
      <c r="B1912" s="10"/>
      <c r="C1912" s="12" t="s">
        <v>3572</v>
      </c>
      <c r="D1912" s="13"/>
      <c r="E1912" s="14"/>
      <c r="F1912" s="14" t="s">
        <v>4355</v>
      </c>
      <c r="G1912" s="14"/>
      <c r="H1912" s="14" t="s">
        <v>4334</v>
      </c>
      <c r="I1912" s="14" t="s">
        <v>4353</v>
      </c>
      <c r="J1912" s="14"/>
      <c r="K1912" s="14"/>
      <c r="L1912" s="14"/>
      <c r="M1912" s="14"/>
      <c r="N1912" s="15"/>
    </row>
    <row r="1913" spans="1:14" ht="37.5" customHeight="1" x14ac:dyDescent="0.15">
      <c r="A1913">
        <v>6</v>
      </c>
      <c r="B1913" s="10" t="s">
        <v>3778</v>
      </c>
      <c r="C1913" s="11" t="s">
        <v>1106</v>
      </c>
      <c r="D1913" s="16" t="str">
        <f>MID(B1913,1,1)</f>
        <v>冷</v>
      </c>
      <c r="E1913" s="17" t="str">
        <f>MID(B1913,2,1)</f>
        <v>蔵</v>
      </c>
      <c r="F1913" s="17" t="str">
        <f>MID(B1913,3,1)</f>
        <v>庫</v>
      </c>
      <c r="G1913" s="17" t="str">
        <f>MID(B1913,4,1)</f>
        <v>で</v>
      </c>
      <c r="H1913" s="17" t="str">
        <f>MID(B1913,5,1)</f>
        <v>お</v>
      </c>
      <c r="I1913" s="17" t="str">
        <f>MID(B1913,6,1)</f>
        <v>茶</v>
      </c>
      <c r="J1913" s="17" t="str">
        <f>MID(B1913,7,1)</f>
        <v>を</v>
      </c>
      <c r="K1913" s="17" t="str">
        <f>MID(B1913,8,1)</f>
        <v>冷</v>
      </c>
      <c r="L1913" s="17" t="str">
        <f>MID(B1913,9,1)</f>
        <v>や</v>
      </c>
      <c r="M1913" s="17" t="str">
        <f>MID(B1913,10,1)</f>
        <v>す</v>
      </c>
      <c r="N1913" s="18" t="str">
        <f>MID(B1913,11,1)</f>
        <v/>
      </c>
    </row>
    <row r="1914" spans="1:14" ht="37.5" customHeight="1" x14ac:dyDescent="0.15">
      <c r="A1914">
        <v>6</v>
      </c>
      <c r="B1914" s="10"/>
      <c r="C1914" s="12" t="s">
        <v>3571</v>
      </c>
      <c r="D1914" s="13" t="s">
        <v>4620</v>
      </c>
      <c r="E1914" s="14" t="s">
        <v>4621</v>
      </c>
      <c r="F1914" s="14" t="s">
        <v>4341</v>
      </c>
      <c r="G1914" s="14"/>
      <c r="H1914" s="14"/>
      <c r="I1914" s="14" t="s">
        <v>4364</v>
      </c>
      <c r="J1914" s="14"/>
      <c r="K1914" s="14" t="s">
        <v>4622</v>
      </c>
      <c r="L1914" s="14"/>
      <c r="M1914" s="14"/>
      <c r="N1914" s="15"/>
    </row>
    <row r="1915" spans="1:14" ht="37.5" customHeight="1" x14ac:dyDescent="0.15">
      <c r="A1915">
        <v>6</v>
      </c>
      <c r="B1915" s="10" t="s">
        <v>3779</v>
      </c>
      <c r="C1915" s="11" t="s">
        <v>1108</v>
      </c>
      <c r="D1915" s="16" t="str">
        <f>MID(B1915,1,1)</f>
        <v>保</v>
      </c>
      <c r="E1915" s="17" t="str">
        <f>MID(B1915,2,1)</f>
        <v>存</v>
      </c>
      <c r="F1915" s="17" t="str">
        <f>MID(B1915,3,1)</f>
        <v>状</v>
      </c>
      <c r="G1915" s="17" t="str">
        <f>MID(B1915,4,1)</f>
        <v>態</v>
      </c>
      <c r="H1915" s="17" t="str">
        <f>MID(B1915,5,1)</f>
        <v>が</v>
      </c>
      <c r="I1915" s="17" t="str">
        <f>MID(B1915,6,1)</f>
        <v>良</v>
      </c>
      <c r="J1915" s="17" t="str">
        <f>MID(B1915,7,1)</f>
        <v>い</v>
      </c>
      <c r="K1915" s="17" t="str">
        <f>MID(B1915,8,1)</f>
        <v>ミ</v>
      </c>
      <c r="L1915" s="17" t="str">
        <f>MID(B1915,9,1)</f>
        <v>イ</v>
      </c>
      <c r="M1915" s="17" t="str">
        <f>MID(B1915,10,1)</f>
        <v>ラ</v>
      </c>
      <c r="N1915" s="18" t="str">
        <f>MID(B1915,11,1)</f>
        <v/>
      </c>
    </row>
    <row r="1916" spans="1:14" ht="37.5" customHeight="1" x14ac:dyDescent="0.15">
      <c r="A1916">
        <v>6</v>
      </c>
      <c r="B1916" s="10"/>
      <c r="C1916" s="12" t="s">
        <v>3573</v>
      </c>
      <c r="D1916" s="13" t="s">
        <v>4186</v>
      </c>
      <c r="E1916" s="14" t="s">
        <v>4372</v>
      </c>
      <c r="F1916" s="14" t="s">
        <v>4373</v>
      </c>
      <c r="G1916" s="14" t="s">
        <v>4374</v>
      </c>
      <c r="H1916" s="14"/>
      <c r="I1916" s="14" t="s">
        <v>4375</v>
      </c>
      <c r="J1916" s="14" t="s">
        <v>317</v>
      </c>
      <c r="K1916" s="14"/>
      <c r="L1916" s="14"/>
      <c r="M1916" s="14"/>
      <c r="N1916" s="15"/>
    </row>
    <row r="1917" spans="1:14" ht="37.5" customHeight="1" x14ac:dyDescent="0.15">
      <c r="A1917">
        <v>6</v>
      </c>
      <c r="B1917" s="10" t="s">
        <v>3780</v>
      </c>
      <c r="C1917" s="11" t="s">
        <v>1109</v>
      </c>
      <c r="D1917" s="16" t="str">
        <f>MID(B1917,1,1)</f>
        <v>少</v>
      </c>
      <c r="E1917" s="17" t="str">
        <f>MID(B1917,2,1)</f>
        <v>数</v>
      </c>
      <c r="F1917" s="17" t="str">
        <f>MID(B1917,3,1)</f>
        <v>意</v>
      </c>
      <c r="G1917" s="17" t="str">
        <f>MID(B1917,4,1)</f>
        <v>見</v>
      </c>
      <c r="H1917" s="17" t="str">
        <f>MID(B1917,5,1)</f>
        <v>も</v>
      </c>
      <c r="I1917" s="17" t="str">
        <f>MID(B1917,6,1)</f>
        <v>尊</v>
      </c>
      <c r="J1917" s="17" t="str">
        <f>MID(B1917,7,1)</f>
        <v>重</v>
      </c>
      <c r="K1917" s="17" t="str">
        <f>MID(B1917,8,1)</f>
        <v>す</v>
      </c>
      <c r="L1917" s="17" t="str">
        <f>MID(B1917,9,1)</f>
        <v>る</v>
      </c>
      <c r="M1917" s="17" t="str">
        <f>MID(B1917,10,1)</f>
        <v/>
      </c>
      <c r="N1917" s="18" t="str">
        <f>MID(B1917,11,1)</f>
        <v/>
      </c>
    </row>
    <row r="1918" spans="1:14" ht="37.5" customHeight="1" x14ac:dyDescent="0.15">
      <c r="A1918">
        <v>6</v>
      </c>
      <c r="B1918" s="10"/>
      <c r="C1918" s="12" t="s">
        <v>3574</v>
      </c>
      <c r="D1918" s="13" t="s">
        <v>1038</v>
      </c>
      <c r="E1918" s="14" t="s">
        <v>697</v>
      </c>
      <c r="F1918" s="14" t="s">
        <v>4381</v>
      </c>
      <c r="G1918" s="14" t="s">
        <v>4382</v>
      </c>
      <c r="H1918" s="14"/>
      <c r="I1918" s="14" t="s">
        <v>4383</v>
      </c>
      <c r="J1918" s="14" t="s">
        <v>4355</v>
      </c>
      <c r="K1918" s="14"/>
      <c r="L1918" s="14"/>
      <c r="M1918" s="14"/>
      <c r="N1918" s="15"/>
    </row>
    <row r="1919" spans="1:14" ht="37.5" customHeight="1" x14ac:dyDescent="0.15">
      <c r="A1919">
        <v>6</v>
      </c>
      <c r="B1919" s="10" t="s">
        <v>3781</v>
      </c>
      <c r="C1919" s="11" t="s">
        <v>1110</v>
      </c>
      <c r="D1919" s="16" t="str">
        <f>MID(B1919,1,1)</f>
        <v>宅</v>
      </c>
      <c r="E1919" s="17" t="str">
        <f>MID(B1919,2,1)</f>
        <v>配</v>
      </c>
      <c r="F1919" s="17" t="str">
        <f>MID(B1919,3,1)</f>
        <v>便</v>
      </c>
      <c r="G1919" s="17" t="str">
        <f>MID(B1919,4,1)</f>
        <v>で</v>
      </c>
      <c r="H1919" s="17" t="str">
        <f>MID(B1919,5,1)</f>
        <v>荷</v>
      </c>
      <c r="I1919" s="17" t="str">
        <f>MID(B1919,6,1)</f>
        <v>物</v>
      </c>
      <c r="J1919" s="17" t="str">
        <f>MID(B1919,7,1)</f>
        <v>を</v>
      </c>
      <c r="K1919" s="17" t="str">
        <f>MID(B1919,8,1)</f>
        <v>送</v>
      </c>
      <c r="L1919" s="17" t="str">
        <f>MID(B1919,9,1)</f>
        <v>る</v>
      </c>
      <c r="M1919" s="17" t="str">
        <f>MID(B1919,10,1)</f>
        <v/>
      </c>
      <c r="N1919" s="18" t="str">
        <f>MID(B1919,11,1)</f>
        <v/>
      </c>
    </row>
    <row r="1920" spans="1:14" ht="37.5" customHeight="1" x14ac:dyDescent="0.15">
      <c r="A1920">
        <v>6</v>
      </c>
      <c r="B1920" s="10"/>
      <c r="C1920" s="12" t="s">
        <v>3575</v>
      </c>
      <c r="D1920" s="13" t="s">
        <v>4395</v>
      </c>
      <c r="E1920" s="14" t="s">
        <v>4222</v>
      </c>
      <c r="F1920" s="14" t="s">
        <v>4396</v>
      </c>
      <c r="G1920" s="14"/>
      <c r="H1920" s="14" t="s">
        <v>4397</v>
      </c>
      <c r="I1920" s="14" t="s">
        <v>4398</v>
      </c>
      <c r="J1920" s="14"/>
      <c r="K1920" s="14" t="s">
        <v>680</v>
      </c>
      <c r="L1920" s="14"/>
      <c r="M1920" s="14"/>
      <c r="N1920" s="15"/>
    </row>
    <row r="1921" spans="1:14" ht="37.5" customHeight="1" x14ac:dyDescent="0.15">
      <c r="A1921">
        <v>6</v>
      </c>
      <c r="B1921" s="10" t="s">
        <v>3782</v>
      </c>
      <c r="C1921" s="11" t="s">
        <v>1111</v>
      </c>
      <c r="D1921" s="16" t="str">
        <f>MID(B1921,1,1)</f>
        <v>担</v>
      </c>
      <c r="E1921" s="17" t="str">
        <f>MID(B1921,2,1)</f>
        <v>任</v>
      </c>
      <c r="F1921" s="17" t="str">
        <f>MID(B1921,3,1)</f>
        <v>の</v>
      </c>
      <c r="G1921" s="17" t="str">
        <f>MID(B1921,4,1)</f>
        <v>先</v>
      </c>
      <c r="H1921" s="17" t="str">
        <f>MID(B1921,5,1)</f>
        <v>生</v>
      </c>
      <c r="I1921" s="17" t="str">
        <f>MID(B1921,6,1)</f>
        <v>は</v>
      </c>
      <c r="J1921" s="17" t="str">
        <f>MID(B1921,7,1)</f>
        <v>男</v>
      </c>
      <c r="K1921" s="17" t="str">
        <f>MID(B1921,8,1)</f>
        <v>性</v>
      </c>
      <c r="L1921" s="17" t="str">
        <f>MID(B1921,9,1)</f>
        <v>で</v>
      </c>
      <c r="M1921" s="17" t="str">
        <f>MID(B1921,10,1)</f>
        <v>す</v>
      </c>
      <c r="N1921" s="18" t="str">
        <f>MID(B1921,11,1)</f>
        <v/>
      </c>
    </row>
    <row r="1922" spans="1:14" ht="37.5" customHeight="1" x14ac:dyDescent="0.15">
      <c r="A1922">
        <v>6</v>
      </c>
      <c r="B1922" s="10"/>
      <c r="C1922" s="12" t="s">
        <v>3576</v>
      </c>
      <c r="D1922" s="13" t="s">
        <v>700</v>
      </c>
      <c r="E1922" s="14" t="s">
        <v>120</v>
      </c>
      <c r="F1922" s="14"/>
      <c r="G1922" s="14" t="s">
        <v>4343</v>
      </c>
      <c r="H1922" s="14" t="s">
        <v>4406</v>
      </c>
      <c r="I1922" s="14"/>
      <c r="J1922" s="14" t="s">
        <v>4407</v>
      </c>
      <c r="K1922" s="14" t="s">
        <v>124</v>
      </c>
      <c r="L1922" s="14"/>
      <c r="M1922" s="14"/>
      <c r="N1922" s="15"/>
    </row>
    <row r="1923" spans="1:14" ht="37.5" customHeight="1" x14ac:dyDescent="0.15">
      <c r="A1923">
        <v>6</v>
      </c>
      <c r="B1923" s="10" t="s">
        <v>3783</v>
      </c>
      <c r="C1923" s="11" t="s">
        <v>1112</v>
      </c>
      <c r="D1923" s="16" t="str">
        <f>MID(B1923,1,1)</f>
        <v>広</v>
      </c>
      <c r="E1923" s="17" t="str">
        <f>MID(B1923,2,1)</f>
        <v>い</v>
      </c>
      <c r="F1923" s="17" t="str">
        <f>MID(B1923,3,1)</f>
        <v>海</v>
      </c>
      <c r="G1923" s="17" t="str">
        <f>MID(B1923,4,1)</f>
        <v>で</v>
      </c>
      <c r="H1923" s="17" t="str">
        <f>MID(B1923,5,1)</f>
        <v>白</v>
      </c>
      <c r="I1923" s="17" t="str">
        <f>MID(B1923,6,1)</f>
        <v>ク</v>
      </c>
      <c r="J1923" s="17" t="str">
        <f>MID(B1923,7,1)</f>
        <v>ジ</v>
      </c>
      <c r="K1923" s="17" t="str">
        <f>MID(B1923,8,1)</f>
        <v>ラ</v>
      </c>
      <c r="L1923" s="17" t="str">
        <f>MID(B1923,9,1)</f>
        <v>を</v>
      </c>
      <c r="M1923" s="17" t="str">
        <f>MID(B1923,10,1)</f>
        <v>探</v>
      </c>
      <c r="N1923" s="18" t="str">
        <f>MID(B1923,11,1)</f>
        <v>す</v>
      </c>
    </row>
    <row r="1924" spans="1:14" ht="37.5" customHeight="1" x14ac:dyDescent="0.15">
      <c r="A1924">
        <v>6</v>
      </c>
      <c r="B1924" s="10"/>
      <c r="C1924" s="12" t="s">
        <v>3577</v>
      </c>
      <c r="D1924" s="13" t="s">
        <v>295</v>
      </c>
      <c r="E1924" s="14"/>
      <c r="F1924" s="14" t="s">
        <v>4414</v>
      </c>
      <c r="G1924" s="14"/>
      <c r="H1924" s="14" t="s">
        <v>4415</v>
      </c>
      <c r="I1924" s="14"/>
      <c r="J1924" s="14"/>
      <c r="K1924" s="14"/>
      <c r="L1924" s="14"/>
      <c r="M1924" s="14" t="s">
        <v>4416</v>
      </c>
      <c r="N1924" s="15"/>
    </row>
    <row r="1925" spans="1:14" ht="37.5" customHeight="1" x14ac:dyDescent="0.15">
      <c r="A1925">
        <v>6</v>
      </c>
      <c r="B1925" s="10" t="s">
        <v>3784</v>
      </c>
      <c r="C1925" s="11" t="s">
        <v>1113</v>
      </c>
      <c r="D1925" s="16" t="str">
        <f>MID(B1925,1,1)</f>
        <v>誕</v>
      </c>
      <c r="E1925" s="17" t="str">
        <f>MID(B1925,2,1)</f>
        <v>生</v>
      </c>
      <c r="F1925" s="17" t="str">
        <f>MID(B1925,3,1)</f>
        <v>日</v>
      </c>
      <c r="G1925" s="17" t="str">
        <f>MID(B1925,4,1)</f>
        <v>の</v>
      </c>
      <c r="H1925" s="17" t="str">
        <f>MID(B1925,5,1)</f>
        <v>ケ</v>
      </c>
      <c r="I1925" s="17" t="str">
        <f>MID(B1925,6,1)</f>
        <v>ー</v>
      </c>
      <c r="J1925" s="17" t="str">
        <f>MID(B1925,7,1)</f>
        <v>キ</v>
      </c>
      <c r="K1925" s="17" t="str">
        <f>MID(B1925,8,1)</f>
        <v>を</v>
      </c>
      <c r="L1925" s="17" t="str">
        <f>MID(B1925,9,1)</f>
        <v>食</v>
      </c>
      <c r="M1925" s="17" t="str">
        <f>MID(B1925,10,1)</f>
        <v>べ</v>
      </c>
      <c r="N1925" s="18" t="str">
        <f>MID(B1925,11,1)</f>
        <v>た</v>
      </c>
    </row>
    <row r="1926" spans="1:14" ht="37.5" customHeight="1" x14ac:dyDescent="0.15">
      <c r="A1926">
        <v>6</v>
      </c>
      <c r="B1926" s="10"/>
      <c r="C1926" s="12" t="s">
        <v>3578</v>
      </c>
      <c r="D1926" s="13" t="s">
        <v>700</v>
      </c>
      <c r="E1926" s="14" t="s">
        <v>710</v>
      </c>
      <c r="F1926" s="14" t="s">
        <v>4424</v>
      </c>
      <c r="G1926" s="14"/>
      <c r="H1926" s="14"/>
      <c r="I1926" s="14"/>
      <c r="J1926" s="14"/>
      <c r="K1926" s="14"/>
      <c r="L1926" s="14" t="s">
        <v>4403</v>
      </c>
      <c r="M1926" s="14"/>
      <c r="N1926" s="15"/>
    </row>
    <row r="1927" spans="1:14" ht="37.5" customHeight="1" x14ac:dyDescent="0.15">
      <c r="A1927">
        <v>6</v>
      </c>
      <c r="B1927" s="10" t="s">
        <v>3785</v>
      </c>
      <c r="C1927" s="11" t="s">
        <v>1115</v>
      </c>
      <c r="D1927" s="16" t="str">
        <f>MID(B1927,1,1)</f>
        <v>春</v>
      </c>
      <c r="E1927" s="17" t="str">
        <f>MID(B1927,2,1)</f>
        <v>の</v>
      </c>
      <c r="F1927" s="17" t="str">
        <f>MID(B1927,3,1)</f>
        <v>よ</v>
      </c>
      <c r="G1927" s="17" t="str">
        <f>MID(B1927,4,1)</f>
        <v>う</v>
      </c>
      <c r="H1927" s="17" t="str">
        <f>MID(B1927,5,1)</f>
        <v>な</v>
      </c>
      <c r="I1927" s="17" t="str">
        <f>MID(B1927,6,1)</f>
        <v>暖</v>
      </c>
      <c r="J1927" s="17" t="str">
        <f>MID(B1927,7,1)</f>
        <v>か</v>
      </c>
      <c r="K1927" s="17" t="str">
        <f>MID(B1927,8,1)</f>
        <v>い</v>
      </c>
      <c r="L1927" s="17" t="str">
        <f>MID(B1927,9,1)</f>
        <v>日</v>
      </c>
      <c r="M1927" s="17" t="str">
        <f>MID(B1927,10,1)</f>
        <v/>
      </c>
      <c r="N1927" s="18" t="str">
        <f>MID(B1927,11,1)</f>
        <v/>
      </c>
    </row>
    <row r="1928" spans="1:14" ht="37.5" customHeight="1" x14ac:dyDescent="0.15">
      <c r="A1928">
        <v>6</v>
      </c>
      <c r="B1928" s="10"/>
      <c r="C1928" s="12" t="s">
        <v>3580</v>
      </c>
      <c r="D1928" s="13" t="s">
        <v>854</v>
      </c>
      <c r="E1928" s="14"/>
      <c r="F1928" s="14"/>
      <c r="G1928" s="14"/>
      <c r="H1928" s="14"/>
      <c r="I1928" s="14" t="s">
        <v>4430</v>
      </c>
      <c r="J1928" s="14"/>
      <c r="K1928" s="14"/>
      <c r="L1928" s="14" t="s">
        <v>4365</v>
      </c>
      <c r="M1928" s="14"/>
      <c r="N1928" s="15"/>
    </row>
    <row r="1929" spans="1:14" ht="37.5" customHeight="1" x14ac:dyDescent="0.15">
      <c r="A1929">
        <v>6</v>
      </c>
      <c r="B1929" s="10" t="s">
        <v>3786</v>
      </c>
      <c r="C1929" s="11" t="s">
        <v>1114</v>
      </c>
      <c r="D1929" s="16" t="str">
        <f>MID(B1929,1,1)</f>
        <v>階</v>
      </c>
      <c r="E1929" s="17" t="str">
        <f>MID(B1929,2,1)</f>
        <v>段</v>
      </c>
      <c r="F1929" s="17" t="str">
        <f>MID(B1929,3,1)</f>
        <v>を</v>
      </c>
      <c r="G1929" s="17" t="str">
        <f>MID(B1929,4,1)</f>
        <v>上</v>
      </c>
      <c r="H1929" s="17" t="str">
        <f>MID(B1929,5,1)</f>
        <v>っ</v>
      </c>
      <c r="I1929" s="17" t="str">
        <f>MID(B1929,6,1)</f>
        <v>て</v>
      </c>
      <c r="J1929" s="17" t="str">
        <f>MID(B1929,7,1)</f>
        <v>二</v>
      </c>
      <c r="K1929" s="17" t="str">
        <f>MID(B1929,8,1)</f>
        <v>階</v>
      </c>
      <c r="L1929" s="17" t="str">
        <f>MID(B1929,9,1)</f>
        <v>に</v>
      </c>
      <c r="M1929" s="17" t="str">
        <f>MID(B1929,10,1)</f>
        <v>行</v>
      </c>
      <c r="N1929" s="18" t="str">
        <f>MID(B1929,11,1)</f>
        <v>く</v>
      </c>
    </row>
    <row r="1930" spans="1:14" ht="37.5" customHeight="1" x14ac:dyDescent="0.15">
      <c r="A1930">
        <v>6</v>
      </c>
      <c r="B1930" s="10"/>
      <c r="C1930" s="12" t="s">
        <v>3579</v>
      </c>
      <c r="D1930" s="13" t="s">
        <v>517</v>
      </c>
      <c r="E1930" s="14" t="s">
        <v>4182</v>
      </c>
      <c r="F1930" s="14"/>
      <c r="G1930" s="14" t="s">
        <v>4435</v>
      </c>
      <c r="H1930" s="14"/>
      <c r="I1930" s="14"/>
      <c r="J1930" s="14" t="s">
        <v>4397</v>
      </c>
      <c r="K1930" s="14" t="s">
        <v>517</v>
      </c>
      <c r="L1930" s="14"/>
      <c r="M1930" s="14" t="s">
        <v>4381</v>
      </c>
      <c r="N1930" s="15"/>
    </row>
    <row r="1931" spans="1:14" ht="37.5" customHeight="1" x14ac:dyDescent="0.15">
      <c r="A1931">
        <v>6</v>
      </c>
      <c r="B1931" s="10" t="s">
        <v>4445</v>
      </c>
      <c r="C1931" s="11" t="s">
        <v>1116</v>
      </c>
      <c r="D1931" s="16" t="str">
        <f>MID(B1931,1,1)</f>
        <v>一</v>
      </c>
      <c r="E1931" s="17" t="str">
        <f>MID(B1931,2,1)</f>
        <v>度</v>
      </c>
      <c r="F1931" s="17" t="str">
        <f>MID(B1931,3,1)</f>
        <v>は</v>
      </c>
      <c r="G1931" s="17" t="str">
        <f>MID(B1931,4,1)</f>
        <v>読</v>
      </c>
      <c r="H1931" s="17" t="str">
        <f>MID(B1931,5,1)</f>
        <v>む</v>
      </c>
      <c r="I1931" s="17" t="str">
        <f>MID(B1931,6,1)</f>
        <v>価</v>
      </c>
      <c r="J1931" s="17" t="str">
        <f>MID(B1931,7,1)</f>
        <v>値</v>
      </c>
      <c r="K1931" s="17" t="str">
        <f>MID(B1931,8,1)</f>
        <v>の</v>
      </c>
      <c r="L1931" s="17" t="str">
        <f>MID(B1931,9,1)</f>
        <v>あ</v>
      </c>
      <c r="M1931" s="17" t="str">
        <f>MID(B1931,10,1)</f>
        <v>る</v>
      </c>
      <c r="N1931" s="18" t="str">
        <f>MID(B1931,11,1)</f>
        <v>本</v>
      </c>
    </row>
    <row r="1932" spans="1:14" ht="37.5" customHeight="1" x14ac:dyDescent="0.15">
      <c r="A1932">
        <v>6</v>
      </c>
      <c r="B1932" s="10"/>
      <c r="C1932" s="12" t="s">
        <v>3581</v>
      </c>
      <c r="D1932" s="13" t="s">
        <v>112</v>
      </c>
      <c r="E1932" s="14" t="s">
        <v>205</v>
      </c>
      <c r="F1932" s="14"/>
      <c r="G1932" s="14" t="s">
        <v>4446</v>
      </c>
      <c r="H1932" s="14"/>
      <c r="I1932" s="14" t="s">
        <v>4409</v>
      </c>
      <c r="J1932" s="14" t="s">
        <v>4442</v>
      </c>
      <c r="K1932" s="14"/>
      <c r="L1932" s="14"/>
      <c r="M1932" s="14"/>
      <c r="N1932" s="15" t="s">
        <v>4425</v>
      </c>
    </row>
    <row r="1933" spans="1:14" ht="37.5" customHeight="1" x14ac:dyDescent="0.15">
      <c r="A1933">
        <v>6</v>
      </c>
      <c r="B1933" s="10" t="s">
        <v>3787</v>
      </c>
      <c r="C1933" s="11" t="s">
        <v>1117</v>
      </c>
      <c r="D1933" s="16" t="str">
        <f>MID(B1933,1,1)</f>
        <v>三</v>
      </c>
      <c r="E1933" s="17" t="str">
        <f>MID(B1933,2,1)</f>
        <v>回</v>
      </c>
      <c r="F1933" s="17" t="str">
        <f>MID(B1933,3,1)</f>
        <v>宙</v>
      </c>
      <c r="G1933" s="17" t="str">
        <f>MID(B1933,4,1)</f>
        <v>返</v>
      </c>
      <c r="H1933" s="17" t="str">
        <f>MID(B1933,5,1)</f>
        <v>り</v>
      </c>
      <c r="I1933" s="17" t="str">
        <f>MID(B1933,6,1)</f>
        <v>で</v>
      </c>
      <c r="J1933" s="17" t="str">
        <f>MID(B1933,7,1)</f>
        <v>金</v>
      </c>
      <c r="K1933" s="17" t="str">
        <f>MID(B1933,8,1)</f>
        <v>メ</v>
      </c>
      <c r="L1933" s="17" t="str">
        <f>MID(B1933,9,1)</f>
        <v>ダ</v>
      </c>
      <c r="M1933" s="17" t="str">
        <f>MID(B1933,10,1)</f>
        <v>ル</v>
      </c>
      <c r="N1933" s="18" t="str">
        <f>MID(B1933,11,1)</f>
        <v/>
      </c>
    </row>
    <row r="1934" spans="1:14" ht="37.5" customHeight="1" x14ac:dyDescent="0.15">
      <c r="A1934">
        <v>6</v>
      </c>
      <c r="B1934" s="10"/>
      <c r="C1934" s="12" t="s">
        <v>3582</v>
      </c>
      <c r="D1934" s="13" t="s">
        <v>4649</v>
      </c>
      <c r="E1934" s="14" t="s">
        <v>4650</v>
      </c>
      <c r="F1934" s="14" t="s">
        <v>4447</v>
      </c>
      <c r="G1934" s="14" t="s">
        <v>4453</v>
      </c>
      <c r="H1934" s="14"/>
      <c r="I1934" s="14"/>
      <c r="J1934" s="14" t="s">
        <v>4454</v>
      </c>
      <c r="K1934" s="14"/>
      <c r="L1934" s="14"/>
      <c r="M1934" s="14"/>
      <c r="N1934" s="15"/>
    </row>
    <row r="1935" spans="1:14" ht="37.5" customHeight="1" x14ac:dyDescent="0.15">
      <c r="A1935">
        <v>6</v>
      </c>
      <c r="B1935" s="10" t="s">
        <v>3788</v>
      </c>
      <c r="C1935" s="11" t="s">
        <v>1118</v>
      </c>
      <c r="D1935" s="16" t="str">
        <f>MID(B1935,1,1)</f>
        <v>命</v>
      </c>
      <c r="E1935" s="17" t="str">
        <f>MID(B1935,2,1)</f>
        <v>令</v>
      </c>
      <c r="F1935" s="17" t="str">
        <f>MID(B1935,3,1)</f>
        <v>を</v>
      </c>
      <c r="G1935" s="17" t="str">
        <f>MID(B1935,4,1)</f>
        <v>忠</v>
      </c>
      <c r="H1935" s="17" t="str">
        <f>MID(B1935,5,1)</f>
        <v>実</v>
      </c>
      <c r="I1935" s="17" t="str">
        <f>MID(B1935,6,1)</f>
        <v>に</v>
      </c>
      <c r="J1935" s="17" t="str">
        <f>MID(B1935,7,1)</f>
        <v>守</v>
      </c>
      <c r="K1935" s="17" t="str">
        <f>MID(B1935,8,1)</f>
        <v>る</v>
      </c>
      <c r="L1935" s="17" t="str">
        <f>MID(B1935,9,1)</f>
        <v>犬</v>
      </c>
      <c r="M1935" s="17" t="str">
        <f>MID(B1935,10,1)</f>
        <v/>
      </c>
      <c r="N1935" s="18" t="str">
        <f>MID(B1935,11,1)</f>
        <v/>
      </c>
    </row>
    <row r="1936" spans="1:14" ht="37.5" customHeight="1" x14ac:dyDescent="0.15">
      <c r="A1936">
        <v>6</v>
      </c>
      <c r="B1936" s="10"/>
      <c r="C1936" s="12" t="s">
        <v>3583</v>
      </c>
      <c r="D1936" s="13" t="s">
        <v>4660</v>
      </c>
      <c r="E1936" s="14" t="s">
        <v>4620</v>
      </c>
      <c r="F1936" s="14"/>
      <c r="G1936" s="14" t="s">
        <v>4447</v>
      </c>
      <c r="H1936" s="14" t="s">
        <v>4459</v>
      </c>
      <c r="I1936" s="14"/>
      <c r="J1936" s="14" t="s">
        <v>4460</v>
      </c>
      <c r="K1936" s="14"/>
      <c r="L1936" s="14" t="s">
        <v>4461</v>
      </c>
      <c r="M1936" s="14"/>
      <c r="N1936" s="15"/>
    </row>
    <row r="1937" spans="1:14" ht="37.5" customHeight="1" x14ac:dyDescent="0.15">
      <c r="A1937">
        <v>6</v>
      </c>
      <c r="B1937" s="10" t="s">
        <v>4467</v>
      </c>
      <c r="C1937" s="11" t="s">
        <v>1119</v>
      </c>
      <c r="D1937" s="16" t="str">
        <f>MID(B1937,1,1)</f>
        <v>本</v>
      </c>
      <c r="E1937" s="17" t="str">
        <f>MID(B1937,2,1)</f>
        <v>を</v>
      </c>
      <c r="F1937" s="17" t="str">
        <f>MID(B1937,3,1)</f>
        <v>書</v>
      </c>
      <c r="G1937" s="17" t="str">
        <f>MID(B1937,4,1)</f>
        <v>い</v>
      </c>
      <c r="H1937" s="17" t="str">
        <f>MID(B1937,5,1)</f>
        <v>た</v>
      </c>
      <c r="I1937" s="17" t="str">
        <f>MID(B1937,6,1)</f>
        <v>著</v>
      </c>
      <c r="J1937" s="17" t="str">
        <f>MID(B1937,7,1)</f>
        <v>者</v>
      </c>
      <c r="K1937" s="17" t="str">
        <f>MID(B1937,8,1)</f>
        <v>に</v>
      </c>
      <c r="L1937" s="17" t="str">
        <f>MID(B1937,9,1)</f>
        <v>会</v>
      </c>
      <c r="M1937" s="17" t="str">
        <f>MID(B1937,10,1)</f>
        <v>っ</v>
      </c>
      <c r="N1937" s="18" t="str">
        <f>MID(B1937,11,1)</f>
        <v>た</v>
      </c>
    </row>
    <row r="1938" spans="1:14" ht="37.5" customHeight="1" x14ac:dyDescent="0.15">
      <c r="A1938">
        <v>6</v>
      </c>
      <c r="B1938" s="10"/>
      <c r="C1938" s="12" t="s">
        <v>3584</v>
      </c>
      <c r="D1938" s="13" t="s">
        <v>86</v>
      </c>
      <c r="E1938" s="14"/>
      <c r="F1938" s="14" t="s">
        <v>4409</v>
      </c>
      <c r="G1938" s="14"/>
      <c r="H1938" s="14"/>
      <c r="I1938" s="14" t="s">
        <v>4468</v>
      </c>
      <c r="J1938" s="14" t="s">
        <v>4422</v>
      </c>
      <c r="K1938" s="14"/>
      <c r="L1938" s="14" t="s">
        <v>4367</v>
      </c>
      <c r="M1938" s="14"/>
      <c r="N1938" s="15"/>
    </row>
    <row r="1939" spans="1:14" ht="37.5" customHeight="1" x14ac:dyDescent="0.15">
      <c r="A1939">
        <v>6</v>
      </c>
      <c r="B1939" s="10" t="s">
        <v>3789</v>
      </c>
      <c r="C1939" s="11" t="s">
        <v>1120</v>
      </c>
      <c r="D1939" s="16" t="str">
        <f>MID(B1939,1,1)</f>
        <v>気</v>
      </c>
      <c r="E1939" s="17" t="str">
        <f>MID(B1939,2,1)</f>
        <v>象</v>
      </c>
      <c r="F1939" s="17" t="str">
        <f>MID(B1939,3,1)</f>
        <v>庁</v>
      </c>
      <c r="G1939" s="17" t="str">
        <f>MID(B1939,4,1)</f>
        <v>が</v>
      </c>
      <c r="H1939" s="17" t="str">
        <f>MID(B1939,5,1)</f>
        <v>台</v>
      </c>
      <c r="I1939" s="17" t="str">
        <f>MID(B1939,6,1)</f>
        <v>風</v>
      </c>
      <c r="J1939" s="17" t="str">
        <f>MID(B1939,7,1)</f>
        <v>情</v>
      </c>
      <c r="K1939" s="17" t="str">
        <f>MID(B1939,8,1)</f>
        <v>報</v>
      </c>
      <c r="L1939" s="17" t="str">
        <f>MID(B1939,9,1)</f>
        <v>を</v>
      </c>
      <c r="M1939" s="17" t="str">
        <f>MID(B1939,10,1)</f>
        <v>出</v>
      </c>
      <c r="N1939" s="18" t="str">
        <f>MID(B1939,11,1)</f>
        <v>す</v>
      </c>
    </row>
    <row r="1940" spans="1:14" ht="37.5" customHeight="1" x14ac:dyDescent="0.15">
      <c r="A1940">
        <v>6</v>
      </c>
      <c r="B1940" s="10"/>
      <c r="C1940" s="12" t="s">
        <v>3585</v>
      </c>
      <c r="D1940" s="13" t="s">
        <v>101</v>
      </c>
      <c r="E1940" s="14" t="s">
        <v>1038</v>
      </c>
      <c r="F1940" s="14" t="s">
        <v>4355</v>
      </c>
      <c r="G1940" s="14"/>
      <c r="H1940" s="14" t="s">
        <v>4374</v>
      </c>
      <c r="I1940" s="14" t="s">
        <v>4473</v>
      </c>
      <c r="J1940" s="14" t="s">
        <v>4474</v>
      </c>
      <c r="K1940" s="14" t="s">
        <v>878</v>
      </c>
      <c r="L1940" s="14"/>
      <c r="M1940" s="14" t="s">
        <v>4476</v>
      </c>
      <c r="N1940" s="15"/>
    </row>
    <row r="1941" spans="1:14" ht="37.5" customHeight="1" x14ac:dyDescent="0.15">
      <c r="A1941">
        <v>6</v>
      </c>
      <c r="B1941" s="10" t="s">
        <v>3790</v>
      </c>
      <c r="C1941" s="11" t="s">
        <v>1122</v>
      </c>
      <c r="D1941" s="16" t="str">
        <f>MID(B1941,1,1)</f>
        <v>台</v>
      </c>
      <c r="E1941" s="17" t="str">
        <f>MID(B1941,2,1)</f>
        <v>風</v>
      </c>
      <c r="F1941" s="17" t="str">
        <f>MID(B1941,3,1)</f>
        <v>で</v>
      </c>
      <c r="G1941" s="17" t="str">
        <f>MID(B1941,4,1)</f>
        <v>高</v>
      </c>
      <c r="H1941" s="17" t="str">
        <f>MID(B1941,5,1)</f>
        <v>潮</v>
      </c>
      <c r="I1941" s="17" t="str">
        <f>MID(B1941,6,1)</f>
        <v>注</v>
      </c>
      <c r="J1941" s="17" t="str">
        <f>MID(B1941,7,1)</f>
        <v>意</v>
      </c>
      <c r="K1941" s="17" t="str">
        <f>MID(B1941,8,1)</f>
        <v>報</v>
      </c>
      <c r="L1941" s="17" t="str">
        <f>MID(B1941,9,1)</f>
        <v>が</v>
      </c>
      <c r="M1941" s="17" t="str">
        <f>MID(B1941,10,1)</f>
        <v>出</v>
      </c>
      <c r="N1941" s="18" t="str">
        <f>MID(B1941,11,1)</f>
        <v>る</v>
      </c>
    </row>
    <row r="1942" spans="1:14" ht="37.5" customHeight="1" x14ac:dyDescent="0.15">
      <c r="A1942">
        <v>6</v>
      </c>
      <c r="B1942" s="10"/>
      <c r="C1942" s="12" t="s">
        <v>3587</v>
      </c>
      <c r="D1942" s="13" t="s">
        <v>167</v>
      </c>
      <c r="E1942" s="14" t="s">
        <v>4049</v>
      </c>
      <c r="F1942" s="14"/>
      <c r="G1942" s="14" t="s">
        <v>4482</v>
      </c>
      <c r="H1942" s="14" t="s">
        <v>4483</v>
      </c>
      <c r="I1942" s="14" t="s">
        <v>4447</v>
      </c>
      <c r="J1942" s="14" t="s">
        <v>4381</v>
      </c>
      <c r="K1942" s="14" t="s">
        <v>878</v>
      </c>
      <c r="L1942" s="14"/>
      <c r="M1942" s="14" t="s">
        <v>4484</v>
      </c>
      <c r="N1942" s="15"/>
    </row>
    <row r="1943" spans="1:14" ht="37.5" customHeight="1" x14ac:dyDescent="0.15">
      <c r="A1943">
        <v>6</v>
      </c>
      <c r="B1943" s="10" t="s">
        <v>3791</v>
      </c>
      <c r="C1943" s="11" t="s">
        <v>1121</v>
      </c>
      <c r="D1943" s="16" t="str">
        <f>MID(B1943,1,1)</f>
        <v>高</v>
      </c>
      <c r="E1943" s="17" t="str">
        <f>MID(B1943,2,1)</f>
        <v>い</v>
      </c>
      <c r="F1943" s="17" t="str">
        <f>MID(B1943,3,1)</f>
        <v>山</v>
      </c>
      <c r="G1943" s="17" t="str">
        <f>MID(B1943,4,1)</f>
        <v>の</v>
      </c>
      <c r="H1943" s="17" t="str">
        <f>MID(B1943,5,1)</f>
        <v>頂</v>
      </c>
      <c r="I1943" s="17" t="str">
        <f>MID(B1943,6,1)</f>
        <v>上</v>
      </c>
      <c r="J1943" s="17" t="str">
        <f>MID(B1943,7,1)</f>
        <v>に</v>
      </c>
      <c r="K1943" s="17" t="str">
        <f>MID(B1943,8,1)</f>
        <v>着</v>
      </c>
      <c r="L1943" s="17" t="str">
        <f>MID(B1943,9,1)</f>
        <v>く</v>
      </c>
      <c r="M1943" s="17" t="str">
        <f>MID(B1943,10,1)</f>
        <v/>
      </c>
      <c r="N1943" s="18" t="str">
        <f>MID(B1943,11,1)</f>
        <v/>
      </c>
    </row>
    <row r="1944" spans="1:14" ht="37.5" customHeight="1" x14ac:dyDescent="0.15">
      <c r="A1944">
        <v>6</v>
      </c>
      <c r="B1944" s="10"/>
      <c r="C1944" s="12" t="s">
        <v>3586</v>
      </c>
      <c r="D1944" s="13" t="s">
        <v>584</v>
      </c>
      <c r="E1944" s="14"/>
      <c r="F1944" s="14" t="s">
        <v>4487</v>
      </c>
      <c r="G1944" s="14"/>
      <c r="H1944" s="14" t="s">
        <v>4287</v>
      </c>
      <c r="I1944" s="14" t="s">
        <v>4474</v>
      </c>
      <c r="J1944" s="14"/>
      <c r="K1944" s="14" t="s">
        <v>4672</v>
      </c>
      <c r="L1944" s="14"/>
      <c r="M1944" s="14"/>
      <c r="N1944" s="15"/>
    </row>
    <row r="1945" spans="1:14" ht="37.5" customHeight="1" x14ac:dyDescent="0.15">
      <c r="A1945">
        <v>6</v>
      </c>
      <c r="B1945" s="10" t="s">
        <v>3792</v>
      </c>
      <c r="C1945" s="11" t="s">
        <v>1123</v>
      </c>
      <c r="D1945" s="16" t="str">
        <f>MID(B1945,1,1)</f>
        <v>電</v>
      </c>
      <c r="E1945" s="17" t="str">
        <f>MID(B1945,2,1)</f>
        <v>車</v>
      </c>
      <c r="F1945" s="17" t="str">
        <f>MID(B1945,3,1)</f>
        <v>の</v>
      </c>
      <c r="G1945" s="17" t="str">
        <f>MID(B1945,4,1)</f>
        <v>運</v>
      </c>
      <c r="H1945" s="17" t="str">
        <f>MID(B1945,5,1)</f>
        <v>賃</v>
      </c>
      <c r="I1945" s="17" t="str">
        <f>MID(B1945,6,1)</f>
        <v>を</v>
      </c>
      <c r="J1945" s="17" t="str">
        <f>MID(B1945,7,1)</f>
        <v>は</v>
      </c>
      <c r="K1945" s="17" t="str">
        <f>MID(B1945,8,1)</f>
        <v>ら</v>
      </c>
      <c r="L1945" s="17" t="str">
        <f>MID(B1945,9,1)</f>
        <v>う</v>
      </c>
      <c r="M1945" s="17" t="str">
        <f>MID(B1945,10,1)</f>
        <v/>
      </c>
      <c r="N1945" s="18" t="str">
        <f>MID(B1945,11,1)</f>
        <v/>
      </c>
    </row>
    <row r="1946" spans="1:14" ht="37.5" customHeight="1" x14ac:dyDescent="0.15">
      <c r="A1946">
        <v>6</v>
      </c>
      <c r="B1946" s="10"/>
      <c r="C1946" s="12" t="s">
        <v>3588</v>
      </c>
      <c r="D1946" s="13" t="s">
        <v>960</v>
      </c>
      <c r="E1946" s="14" t="s">
        <v>327</v>
      </c>
      <c r="F1946" s="14"/>
      <c r="G1946" s="14" t="s">
        <v>4431</v>
      </c>
      <c r="H1946" s="14" t="s">
        <v>4495</v>
      </c>
      <c r="I1946" s="14"/>
      <c r="J1946" s="14"/>
      <c r="K1946" s="14"/>
      <c r="L1946" s="14"/>
      <c r="M1946" s="14"/>
      <c r="N1946" s="15"/>
    </row>
    <row r="1947" spans="1:14" ht="37.5" customHeight="1" x14ac:dyDescent="0.15">
      <c r="A1947">
        <v>6</v>
      </c>
      <c r="B1947" s="10" t="s">
        <v>3793</v>
      </c>
      <c r="C1947" s="11" t="s">
        <v>1124</v>
      </c>
      <c r="D1947" s="16" t="str">
        <f>MID(B1947,1,1)</f>
        <v>虫</v>
      </c>
      <c r="E1947" s="17" t="str">
        <f>MID(B1947,2,1)</f>
        <v>歯</v>
      </c>
      <c r="F1947" s="17" t="str">
        <f>MID(B1947,3,1)</f>
        <v>が</v>
      </c>
      <c r="G1947" s="17" t="str">
        <f>MID(B1947,4,1)</f>
        <v>ズ</v>
      </c>
      <c r="H1947" s="17" t="str">
        <f>MID(B1947,5,1)</f>
        <v>キ</v>
      </c>
      <c r="I1947" s="17" t="str">
        <f>MID(B1947,6,1)</f>
        <v>ズ</v>
      </c>
      <c r="J1947" s="17" t="str">
        <f>MID(B1947,7,1)</f>
        <v>キ</v>
      </c>
      <c r="K1947" s="17" t="str">
        <f>MID(B1947,8,1)</f>
        <v>痛</v>
      </c>
      <c r="L1947" s="17" t="str">
        <f>MID(B1947,9,1)</f>
        <v>い</v>
      </c>
      <c r="M1947" s="17" t="str">
        <f>MID(B1947,10,1)</f>
        <v/>
      </c>
      <c r="N1947" s="18" t="str">
        <f>MID(B1947,11,1)</f>
        <v/>
      </c>
    </row>
    <row r="1948" spans="1:14" ht="37.5" customHeight="1" x14ac:dyDescent="0.15">
      <c r="A1948">
        <v>6</v>
      </c>
      <c r="B1948" s="10"/>
      <c r="C1948" s="12" t="s">
        <v>3589</v>
      </c>
      <c r="D1948" s="13" t="s">
        <v>4678</v>
      </c>
      <c r="E1948" s="14" t="s">
        <v>749</v>
      </c>
      <c r="F1948" s="14"/>
      <c r="G1948" s="14"/>
      <c r="H1948" s="14"/>
      <c r="I1948" s="14"/>
      <c r="J1948" s="14"/>
      <c r="K1948" s="14" t="s">
        <v>4501</v>
      </c>
      <c r="L1948" s="14"/>
      <c r="M1948" s="14"/>
      <c r="N1948" s="15"/>
    </row>
    <row r="1949" spans="1:14" ht="37.5" customHeight="1" x14ac:dyDescent="0.15">
      <c r="A1949">
        <v>6</v>
      </c>
      <c r="B1949" s="10" t="s">
        <v>3794</v>
      </c>
      <c r="C1949" s="11" t="s">
        <v>1125</v>
      </c>
      <c r="D1949" s="16" t="str">
        <f>MID(B1949,1,1)</f>
        <v>夏</v>
      </c>
      <c r="E1949" s="17" t="str">
        <f>MID(B1949,2,1)</f>
        <v>休</v>
      </c>
      <c r="F1949" s="17" t="str">
        <f>MID(B1949,3,1)</f>
        <v>み</v>
      </c>
      <c r="G1949" s="17" t="str">
        <f>MID(B1949,4,1)</f>
        <v>の</v>
      </c>
      <c r="H1949" s="17" t="str">
        <f>MID(B1949,5,1)</f>
        <v>作</v>
      </c>
      <c r="I1949" s="17" t="str">
        <f>MID(B1949,6,1)</f>
        <v>品</v>
      </c>
      <c r="J1949" s="17" t="str">
        <f>MID(B1949,7,1)</f>
        <v>を</v>
      </c>
      <c r="K1949" s="17" t="str">
        <f>MID(B1949,8,1)</f>
        <v>展</v>
      </c>
      <c r="L1949" s="17" t="str">
        <f>MID(B1949,9,1)</f>
        <v>示</v>
      </c>
      <c r="M1949" s="17" t="str">
        <f>MID(B1949,10,1)</f>
        <v>す</v>
      </c>
      <c r="N1949" s="18" t="str">
        <f>MID(B1949,11,1)</f>
        <v>る</v>
      </c>
    </row>
    <row r="1950" spans="1:14" ht="37.5" customHeight="1" x14ac:dyDescent="0.15">
      <c r="A1950">
        <v>6</v>
      </c>
      <c r="B1950" s="10"/>
      <c r="C1950" s="12" t="s">
        <v>3590</v>
      </c>
      <c r="D1950" s="13" t="s">
        <v>527</v>
      </c>
      <c r="E1950" s="14" t="s">
        <v>528</v>
      </c>
      <c r="F1950" s="14"/>
      <c r="G1950" s="14"/>
      <c r="H1950" s="14" t="s">
        <v>4505</v>
      </c>
      <c r="I1950" s="14" t="s">
        <v>4506</v>
      </c>
      <c r="J1950" s="14"/>
      <c r="K1950" s="14" t="s">
        <v>904</v>
      </c>
      <c r="L1950" s="14" t="s">
        <v>4411</v>
      </c>
      <c r="M1950" s="14"/>
      <c r="N1950" s="15"/>
    </row>
    <row r="1951" spans="1:14" ht="37.5" customHeight="1" x14ac:dyDescent="0.15">
      <c r="A1951">
        <v>6</v>
      </c>
      <c r="B1951" s="10" t="s">
        <v>3795</v>
      </c>
      <c r="C1951" s="11" t="s">
        <v>1127</v>
      </c>
      <c r="D1951" s="16" t="str">
        <f>MID(B1951,1,1)</f>
        <v>選</v>
      </c>
      <c r="E1951" s="17" t="str">
        <f>MID(B1951,2,1)</f>
        <v>挙</v>
      </c>
      <c r="F1951" s="17" t="str">
        <f>MID(B1951,3,1)</f>
        <v>で</v>
      </c>
      <c r="G1951" s="17" t="str">
        <f>MID(B1951,4,1)</f>
        <v>政</v>
      </c>
      <c r="H1951" s="17" t="str">
        <f>MID(B1951,5,1)</f>
        <v>党</v>
      </c>
      <c r="I1951" s="17" t="str">
        <f>MID(B1951,6,1)</f>
        <v>名</v>
      </c>
      <c r="J1951" s="17" t="str">
        <f>MID(B1951,7,1)</f>
        <v>で</v>
      </c>
      <c r="K1951" s="17" t="str">
        <f>MID(B1951,8,1)</f>
        <v>投</v>
      </c>
      <c r="L1951" s="17" t="str">
        <f>MID(B1951,9,1)</f>
        <v>票</v>
      </c>
      <c r="M1951" s="17" t="str">
        <f>MID(B1951,10,1)</f>
        <v>す</v>
      </c>
      <c r="N1951" s="18" t="str">
        <f>MID(B1951,11,1)</f>
        <v>る</v>
      </c>
    </row>
    <row r="1952" spans="1:14" ht="37.5" customHeight="1" x14ac:dyDescent="0.15">
      <c r="A1952">
        <v>6</v>
      </c>
      <c r="B1952" s="10"/>
      <c r="C1952" s="12" t="s">
        <v>3592</v>
      </c>
      <c r="D1952" s="13" t="s">
        <v>110</v>
      </c>
      <c r="E1952" s="14" t="s">
        <v>4683</v>
      </c>
      <c r="F1952" s="14"/>
      <c r="G1952" s="14" t="s">
        <v>4406</v>
      </c>
      <c r="H1952" s="14" t="s">
        <v>4513</v>
      </c>
      <c r="I1952" s="14" t="s">
        <v>4388</v>
      </c>
      <c r="J1952" s="14"/>
      <c r="K1952" s="14" t="s">
        <v>243</v>
      </c>
      <c r="L1952" s="14" t="s">
        <v>4514</v>
      </c>
      <c r="M1952" s="14"/>
      <c r="N1952" s="15"/>
    </row>
    <row r="1953" spans="1:14" ht="37.5" customHeight="1" x14ac:dyDescent="0.15">
      <c r="A1953">
        <v>6</v>
      </c>
      <c r="B1953" s="10" t="s">
        <v>3796</v>
      </c>
      <c r="C1953" s="11" t="s">
        <v>1128</v>
      </c>
      <c r="D1953" s="16" t="str">
        <f>MID(B1953,1,1)</f>
        <v>砂</v>
      </c>
      <c r="E1953" s="17" t="str">
        <f>MID(B1953,2,1)</f>
        <v>糖</v>
      </c>
      <c r="F1953" s="17" t="str">
        <f>MID(B1953,3,1)</f>
        <v>と</v>
      </c>
      <c r="G1953" s="17" t="str">
        <f>MID(B1953,4,1)</f>
        <v>塩</v>
      </c>
      <c r="H1953" s="17" t="str">
        <f>MID(B1953,5,1)</f>
        <v>を</v>
      </c>
      <c r="I1953" s="17" t="str">
        <f>MID(B1953,6,1)</f>
        <v>入</v>
      </c>
      <c r="J1953" s="17" t="str">
        <f>MID(B1953,7,1)</f>
        <v>れ</v>
      </c>
      <c r="K1953" s="17" t="str">
        <f>MID(B1953,8,1)</f>
        <v>る</v>
      </c>
      <c r="L1953" s="17" t="str">
        <f>MID(B1953,9,1)</f>
        <v/>
      </c>
      <c r="M1953" s="17" t="str">
        <f>MID(B1953,10,1)</f>
        <v/>
      </c>
      <c r="N1953" s="18" t="str">
        <f>MID(B1953,11,1)</f>
        <v/>
      </c>
    </row>
    <row r="1954" spans="1:14" ht="37.5" customHeight="1" x14ac:dyDescent="0.15">
      <c r="A1954">
        <v>6</v>
      </c>
      <c r="B1954" s="10"/>
      <c r="C1954" s="12" t="s">
        <v>3593</v>
      </c>
      <c r="D1954" s="13" t="s">
        <v>4688</v>
      </c>
      <c r="E1954" s="14" t="s">
        <v>4689</v>
      </c>
      <c r="F1954" s="14"/>
      <c r="G1954" s="14" t="s">
        <v>4517</v>
      </c>
      <c r="H1954" s="14"/>
      <c r="I1954" s="14" t="s">
        <v>4381</v>
      </c>
      <c r="J1954" s="14"/>
      <c r="K1954" s="14"/>
      <c r="L1954" s="14"/>
      <c r="M1954" s="14"/>
      <c r="N1954" s="15"/>
    </row>
    <row r="1955" spans="1:14" ht="37.5" customHeight="1" x14ac:dyDescent="0.15">
      <c r="A1955">
        <v>6</v>
      </c>
      <c r="B1955" s="10" t="s">
        <v>3797</v>
      </c>
      <c r="C1955" s="11" t="s">
        <v>1126</v>
      </c>
      <c r="D1955" s="16" t="str">
        <f>MID(B1955,1,1)</f>
        <v>問</v>
      </c>
      <c r="E1955" s="17" t="str">
        <f>MID(B1955,2,1)</f>
        <v>題</v>
      </c>
      <c r="F1955" s="17" t="str">
        <f>MID(B1955,3,1)</f>
        <v>点</v>
      </c>
      <c r="G1955" s="17" t="str">
        <f>MID(B1955,4,1)</f>
        <v>を</v>
      </c>
      <c r="H1955" s="17" t="str">
        <f>MID(B1955,5,1)</f>
        <v>検</v>
      </c>
      <c r="I1955" s="17" t="str">
        <f>MID(B1955,6,1)</f>
        <v>討</v>
      </c>
      <c r="J1955" s="17" t="str">
        <f>MID(B1955,7,1)</f>
        <v>す</v>
      </c>
      <c r="K1955" s="17" t="str">
        <f>MID(B1955,8,1)</f>
        <v>る</v>
      </c>
      <c r="L1955" s="17" t="str">
        <f>MID(B1955,9,1)</f>
        <v/>
      </c>
      <c r="M1955" s="17" t="str">
        <f>MID(B1955,10,1)</f>
        <v/>
      </c>
      <c r="N1955" s="18" t="str">
        <f>MID(B1955,11,1)</f>
        <v/>
      </c>
    </row>
    <row r="1956" spans="1:14" ht="37.5" customHeight="1" x14ac:dyDescent="0.15">
      <c r="A1956">
        <v>6</v>
      </c>
      <c r="B1956" s="10"/>
      <c r="C1956" s="12" t="s">
        <v>3591</v>
      </c>
      <c r="D1956" s="13" t="s">
        <v>4133</v>
      </c>
      <c r="E1956" s="14" t="s">
        <v>695</v>
      </c>
      <c r="F1956" s="14" t="s">
        <v>3672</v>
      </c>
      <c r="G1956" s="14"/>
      <c r="H1956" s="14" t="s">
        <v>4519</v>
      </c>
      <c r="I1956" s="14" t="s">
        <v>4513</v>
      </c>
      <c r="J1956" s="14"/>
      <c r="K1956" s="14"/>
      <c r="L1956" s="14"/>
      <c r="M1956" s="14"/>
      <c r="N1956" s="15"/>
    </row>
    <row r="1957" spans="1:14" ht="37.5" customHeight="1" x14ac:dyDescent="0.15">
      <c r="A1957">
        <v>6</v>
      </c>
      <c r="B1957" s="10" t="s">
        <v>3798</v>
      </c>
      <c r="C1957" s="11" t="s">
        <v>1129</v>
      </c>
      <c r="D1957" s="16" t="str">
        <f>MID(B1957,1,1)</f>
        <v>欠</v>
      </c>
      <c r="E1957" s="17" t="str">
        <f>MID(B1957,2,1)</f>
        <v>席</v>
      </c>
      <c r="F1957" s="17" t="str">
        <f>MID(B1957,3,1)</f>
        <v>者</v>
      </c>
      <c r="G1957" s="17" t="str">
        <f>MID(B1957,4,1)</f>
        <v>に</v>
      </c>
      <c r="H1957" s="17" t="str">
        <f>MID(B1957,5,1)</f>
        <v>手</v>
      </c>
      <c r="I1957" s="17" t="str">
        <f>MID(B1957,6,1)</f>
        <v>紙</v>
      </c>
      <c r="J1957" s="17" t="str">
        <f>MID(B1957,7,1)</f>
        <v>を</v>
      </c>
      <c r="K1957" s="17" t="str">
        <f>MID(B1957,8,1)</f>
        <v>届</v>
      </c>
      <c r="L1957" s="17" t="str">
        <f>MID(B1957,9,1)</f>
        <v>け</v>
      </c>
      <c r="M1957" s="17" t="str">
        <f>MID(B1957,10,1)</f>
        <v>る</v>
      </c>
      <c r="N1957" s="18" t="str">
        <f>MID(B1957,11,1)</f>
        <v/>
      </c>
    </row>
    <row r="1958" spans="1:14" ht="37.5" customHeight="1" x14ac:dyDescent="0.15">
      <c r="A1958">
        <v>6</v>
      </c>
      <c r="B1958" s="10"/>
      <c r="C1958" s="12" t="s">
        <v>3594</v>
      </c>
      <c r="D1958" s="13" t="s">
        <v>705</v>
      </c>
      <c r="E1958" s="14" t="s">
        <v>699</v>
      </c>
      <c r="F1958" s="14" t="s">
        <v>4422</v>
      </c>
      <c r="G1958" s="14"/>
      <c r="H1958" s="14" t="s">
        <v>4370</v>
      </c>
      <c r="I1958" s="14" t="s">
        <v>4371</v>
      </c>
      <c r="J1958" s="14"/>
      <c r="K1958" s="14" t="s">
        <v>4523</v>
      </c>
      <c r="L1958" s="14"/>
      <c r="M1958" s="14"/>
      <c r="N1958" s="15" t="s">
        <v>862</v>
      </c>
    </row>
    <row r="1959" spans="1:14" ht="37.5" customHeight="1" x14ac:dyDescent="0.15">
      <c r="A1959">
        <v>6</v>
      </c>
      <c r="B1959" s="10" t="s">
        <v>3799</v>
      </c>
      <c r="C1959" s="11" t="s">
        <v>1130</v>
      </c>
      <c r="D1959" s="16" t="str">
        <f>MID(B1959,1,1)</f>
        <v>易</v>
      </c>
      <c r="E1959" s="17" t="str">
        <f>MID(B1959,2,1)</f>
        <v>し</v>
      </c>
      <c r="F1959" s="17" t="str">
        <f>MID(B1959,3,1)</f>
        <v>い</v>
      </c>
      <c r="G1959" s="17" t="str">
        <f>MID(B1959,4,1)</f>
        <v>本</v>
      </c>
      <c r="H1959" s="17" t="str">
        <f>MID(B1959,5,1)</f>
        <v>と</v>
      </c>
      <c r="I1959" s="17" t="str">
        <f>MID(B1959,6,1)</f>
        <v>難</v>
      </c>
      <c r="J1959" s="17" t="str">
        <f>MID(B1959,7,1)</f>
        <v>し</v>
      </c>
      <c r="K1959" s="17" t="str">
        <f>MID(B1959,8,1)</f>
        <v>い</v>
      </c>
      <c r="L1959" s="17" t="str">
        <f>MID(B1959,9,1)</f>
        <v>本</v>
      </c>
      <c r="M1959" s="17" t="str">
        <f>MID(B1959,10,1)</f>
        <v/>
      </c>
      <c r="N1959" s="18" t="str">
        <f>MID(B1959,11,1)</f>
        <v/>
      </c>
    </row>
    <row r="1960" spans="1:14" ht="37.5" customHeight="1" x14ac:dyDescent="0.15">
      <c r="A1960">
        <v>6</v>
      </c>
      <c r="B1960" s="10"/>
      <c r="C1960" s="12" t="s">
        <v>3595</v>
      </c>
      <c r="D1960" s="13" t="s">
        <v>4694</v>
      </c>
      <c r="E1960" s="14"/>
      <c r="F1960" s="14"/>
      <c r="G1960" s="14" t="s">
        <v>4425</v>
      </c>
      <c r="H1960" s="14"/>
      <c r="I1960" s="14" t="s">
        <v>4528</v>
      </c>
      <c r="J1960" s="14"/>
      <c r="K1960" s="14"/>
      <c r="L1960" s="14" t="s">
        <v>86</v>
      </c>
      <c r="M1960" s="14"/>
      <c r="N1960" s="15"/>
    </row>
    <row r="1961" spans="1:14" ht="37.5" customHeight="1" x14ac:dyDescent="0.15">
      <c r="A1961">
        <v>6</v>
      </c>
      <c r="B1961" s="10" t="s">
        <v>3800</v>
      </c>
      <c r="C1961" s="11" t="s">
        <v>1131</v>
      </c>
      <c r="D1961" s="16" t="str">
        <f>MID(B1961,1,1)</f>
        <v>よ</v>
      </c>
      <c r="E1961" s="17" t="str">
        <f>MID(B1961,2,1)</f>
        <v>く</v>
      </c>
      <c r="F1961" s="17" t="str">
        <f>MID(B1961,3,1)</f>
        <v>冷</v>
      </c>
      <c r="G1961" s="17" t="str">
        <f>MID(B1961,4,1)</f>
        <v>え</v>
      </c>
      <c r="H1961" s="17" t="str">
        <f>MID(B1961,5,1)</f>
        <v>た</v>
      </c>
      <c r="I1961" s="17" t="str">
        <f>MID(B1961,6,1)</f>
        <v>牛</v>
      </c>
      <c r="J1961" s="17" t="str">
        <f>MID(B1961,7,1)</f>
        <v>乳</v>
      </c>
      <c r="K1961" s="17" t="str">
        <f>MID(B1961,8,1)</f>
        <v>を</v>
      </c>
      <c r="L1961" s="17" t="str">
        <f>MID(B1961,9,1)</f>
        <v>飲</v>
      </c>
      <c r="M1961" s="17" t="str">
        <f>MID(B1961,10,1)</f>
        <v>む</v>
      </c>
      <c r="N1961" s="18" t="str">
        <f>MID(B1961,11,1)</f>
        <v/>
      </c>
    </row>
    <row r="1962" spans="1:14" ht="37.5" customHeight="1" x14ac:dyDescent="0.15">
      <c r="A1962">
        <v>6</v>
      </c>
      <c r="B1962" s="10"/>
      <c r="C1962" s="12" t="s">
        <v>3596</v>
      </c>
      <c r="D1962" s="13"/>
      <c r="E1962" s="14"/>
      <c r="F1962" s="14" t="s">
        <v>4365</v>
      </c>
      <c r="G1962" s="14"/>
      <c r="H1962" s="14"/>
      <c r="I1962" s="14" t="s">
        <v>4533</v>
      </c>
      <c r="J1962" s="14" t="s">
        <v>4534</v>
      </c>
      <c r="K1962" s="14"/>
      <c r="L1962" s="14" t="s">
        <v>4535</v>
      </c>
      <c r="M1962" s="14"/>
      <c r="N1962" s="15"/>
    </row>
    <row r="1963" spans="1:14" ht="37.5" customHeight="1" x14ac:dyDescent="0.15">
      <c r="A1963">
        <v>6</v>
      </c>
      <c r="B1963" s="10" t="s">
        <v>3801</v>
      </c>
      <c r="C1963" s="11" t="s">
        <v>1132</v>
      </c>
      <c r="D1963" s="16" t="str">
        <f>MID(B1963,1,1)</f>
        <v>世</v>
      </c>
      <c r="E1963" s="17" t="str">
        <f>MID(B1963,2,1)</f>
        <v>界</v>
      </c>
      <c r="F1963" s="17" t="str">
        <f>MID(B1963,3,1)</f>
        <v>が</v>
      </c>
      <c r="G1963" s="17" t="str">
        <f>MID(B1963,4,1)</f>
        <v>認</v>
      </c>
      <c r="H1963" s="17" t="str">
        <f>MID(B1963,5,1)</f>
        <v>め</v>
      </c>
      <c r="I1963" s="17" t="str">
        <f>MID(B1963,6,1)</f>
        <v>る</v>
      </c>
      <c r="J1963" s="17" t="str">
        <f>MID(B1963,7,1)</f>
        <v>美</v>
      </c>
      <c r="K1963" s="17" t="str">
        <f>MID(B1963,8,1)</f>
        <v>し</v>
      </c>
      <c r="L1963" s="17" t="str">
        <f>MID(B1963,9,1)</f>
        <v>い</v>
      </c>
      <c r="M1963" s="17" t="str">
        <f>MID(B1963,10,1)</f>
        <v>景</v>
      </c>
      <c r="N1963" s="18" t="str">
        <f>MID(B1963,11,1)</f>
        <v>色</v>
      </c>
    </row>
    <row r="1964" spans="1:14" ht="37.5" customHeight="1" x14ac:dyDescent="0.15">
      <c r="A1964">
        <v>6</v>
      </c>
      <c r="B1964" s="10"/>
      <c r="C1964" s="12" t="s">
        <v>3597</v>
      </c>
      <c r="D1964" s="13" t="s">
        <v>4698</v>
      </c>
      <c r="E1964" s="14" t="s">
        <v>4699</v>
      </c>
      <c r="F1964" s="14"/>
      <c r="G1964" s="14" t="s">
        <v>4539</v>
      </c>
      <c r="H1964" s="14"/>
      <c r="I1964" s="14"/>
      <c r="J1964" s="14" t="s">
        <v>4540</v>
      </c>
      <c r="K1964" s="14"/>
      <c r="L1964" s="14"/>
      <c r="M1964" s="14" t="s">
        <v>4541</v>
      </c>
      <c r="N1964" s="15" t="s">
        <v>4542</v>
      </c>
    </row>
    <row r="1965" spans="1:14" ht="37.5" customHeight="1" x14ac:dyDescent="0.15">
      <c r="A1965">
        <v>6</v>
      </c>
      <c r="B1965" s="10" t="s">
        <v>3802</v>
      </c>
      <c r="C1965" s="11" t="s">
        <v>1133</v>
      </c>
      <c r="D1965" s="16" t="str">
        <f>MID(B1965,1,1)</f>
        <v>注</v>
      </c>
      <c r="E1965" s="17" t="str">
        <f>MID(B1965,2,1)</f>
        <v>文</v>
      </c>
      <c r="F1965" s="17" t="str">
        <f>MID(B1965,3,1)</f>
        <v>の</v>
      </c>
      <c r="G1965" s="17" t="str">
        <f>MID(B1965,4,1)</f>
        <v>品</v>
      </c>
      <c r="H1965" s="17" t="str">
        <f>MID(B1965,5,1)</f>
        <v>を</v>
      </c>
      <c r="I1965" s="17" t="str">
        <f>MID(B1965,6,1)</f>
        <v>納</v>
      </c>
      <c r="J1965" s="17" t="str">
        <f>MID(B1965,7,1)</f>
        <v>め</v>
      </c>
      <c r="K1965" s="17" t="str">
        <f>MID(B1965,8,1)</f>
        <v>る</v>
      </c>
      <c r="L1965" s="17" t="str">
        <f>MID(B1965,9,1)</f>
        <v/>
      </c>
      <c r="M1965" s="17" t="str">
        <f>MID(B1965,10,1)</f>
        <v/>
      </c>
      <c r="N1965" s="18" t="str">
        <f>MID(B1965,11,1)</f>
        <v/>
      </c>
    </row>
    <row r="1966" spans="1:14" ht="37.5" customHeight="1" x14ac:dyDescent="0.15">
      <c r="A1966">
        <v>6</v>
      </c>
      <c r="B1966" s="10"/>
      <c r="C1966" s="12" t="s">
        <v>3598</v>
      </c>
      <c r="D1966" s="13" t="s">
        <v>4701</v>
      </c>
      <c r="E1966" s="14" t="s">
        <v>4702</v>
      </c>
      <c r="F1966" s="14"/>
      <c r="G1966" s="14" t="s">
        <v>4544</v>
      </c>
      <c r="H1966" s="14"/>
      <c r="I1966" s="14" t="s">
        <v>4545</v>
      </c>
      <c r="J1966" s="14"/>
      <c r="K1966" s="14"/>
      <c r="L1966" s="14"/>
      <c r="M1966" s="14"/>
      <c r="N1966" s="15"/>
    </row>
    <row r="1967" spans="1:14" ht="37.5" customHeight="1" x14ac:dyDescent="0.15">
      <c r="A1967">
        <v>6</v>
      </c>
      <c r="B1967" s="10" t="s">
        <v>3803</v>
      </c>
      <c r="C1967" s="11" t="s">
        <v>1134</v>
      </c>
      <c r="D1967" s="16" t="str">
        <f>MID(B1967,1,1)</f>
        <v>頭</v>
      </c>
      <c r="E1967" s="17" t="str">
        <f>MID(B1967,2,1)</f>
        <v>を</v>
      </c>
      <c r="F1967" s="17" t="str">
        <f>MID(B1967,3,1)</f>
        <v>打</v>
      </c>
      <c r="G1967" s="17" t="str">
        <f>MID(B1967,4,1)</f>
        <v>っ</v>
      </c>
      <c r="H1967" s="17" t="str">
        <f>MID(B1967,5,1)</f>
        <v>て</v>
      </c>
      <c r="I1967" s="17" t="str">
        <f>MID(B1967,6,1)</f>
        <v>脳</v>
      </c>
      <c r="J1967" s="17" t="str">
        <f>MID(B1967,7,1)</f>
        <v>波</v>
      </c>
      <c r="K1967" s="17" t="str">
        <f>MID(B1967,8,1)</f>
        <v>を</v>
      </c>
      <c r="L1967" s="17" t="str">
        <f>MID(B1967,9,1)</f>
        <v>取</v>
      </c>
      <c r="M1967" s="17" t="str">
        <f>MID(B1967,10,1)</f>
        <v>る</v>
      </c>
      <c r="N1967" s="18" t="str">
        <f>MID(B1967,11,1)</f>
        <v/>
      </c>
    </row>
    <row r="1968" spans="1:14" ht="37.5" customHeight="1" x14ac:dyDescent="0.15">
      <c r="A1968">
        <v>6</v>
      </c>
      <c r="B1968" s="10"/>
      <c r="C1968" s="12" t="s">
        <v>3599</v>
      </c>
      <c r="D1968" s="13" t="s">
        <v>4707</v>
      </c>
      <c r="E1968" s="14"/>
      <c r="F1968" s="14" t="s">
        <v>4423</v>
      </c>
      <c r="G1968" s="14"/>
      <c r="H1968" s="14"/>
      <c r="I1968" s="14" t="s">
        <v>4546</v>
      </c>
      <c r="J1968" s="14" t="s">
        <v>4547</v>
      </c>
      <c r="K1968" s="14"/>
      <c r="L1968" s="14" t="s">
        <v>4527</v>
      </c>
      <c r="M1968" s="14"/>
      <c r="N1968" s="15"/>
    </row>
    <row r="1969" spans="1:14" ht="37.5" customHeight="1" x14ac:dyDescent="0.15">
      <c r="A1969">
        <v>6</v>
      </c>
      <c r="B1969" s="10" t="s">
        <v>3804</v>
      </c>
      <c r="C1969" s="11" t="s">
        <v>1135</v>
      </c>
      <c r="D1969" s="16" t="str">
        <f>MID(B1969,1,1)</f>
        <v>派</v>
      </c>
      <c r="E1969" s="17" t="str">
        <f>MID(B1969,2,1)</f>
        <v>出</v>
      </c>
      <c r="F1969" s="17" t="str">
        <f>MID(B1969,3,1)</f>
        <v>所</v>
      </c>
      <c r="G1969" s="17" t="str">
        <f>MID(B1969,4,1)</f>
        <v>の</v>
      </c>
      <c r="H1969" s="17" t="str">
        <f>MID(B1969,5,1)</f>
        <v>お</v>
      </c>
      <c r="I1969" s="17" t="str">
        <f>MID(B1969,6,1)</f>
        <v>ま</v>
      </c>
      <c r="J1969" s="17" t="str">
        <f>MID(B1969,7,1)</f>
        <v>わ</v>
      </c>
      <c r="K1969" s="17" t="str">
        <f>MID(B1969,8,1)</f>
        <v>り</v>
      </c>
      <c r="L1969" s="17" t="str">
        <f>MID(B1969,9,1)</f>
        <v>さ</v>
      </c>
      <c r="M1969" s="17" t="str">
        <f>MID(B1969,10,1)</f>
        <v>ん</v>
      </c>
      <c r="N1969" s="18" t="str">
        <f>MID(B1969,11,1)</f>
        <v/>
      </c>
    </row>
    <row r="1970" spans="1:14" ht="37.5" customHeight="1" x14ac:dyDescent="0.15">
      <c r="A1970">
        <v>6</v>
      </c>
      <c r="B1970" s="10"/>
      <c r="C1970" s="12" t="s">
        <v>3600</v>
      </c>
      <c r="D1970" s="13" t="s">
        <v>4143</v>
      </c>
      <c r="E1970" s="14" t="s">
        <v>4204</v>
      </c>
      <c r="F1970" s="14" t="s">
        <v>4428</v>
      </c>
      <c r="G1970" s="14"/>
      <c r="H1970" s="14"/>
      <c r="I1970" s="14"/>
      <c r="J1970" s="14"/>
      <c r="K1970" s="14"/>
      <c r="L1970" s="14"/>
      <c r="M1970" s="14"/>
      <c r="N1970" s="15"/>
    </row>
    <row r="1971" spans="1:14" ht="37.5" customHeight="1" x14ac:dyDescent="0.15">
      <c r="A1971">
        <v>6</v>
      </c>
      <c r="B1971" s="10" t="s">
        <v>3689</v>
      </c>
      <c r="C1971" s="11" t="s">
        <v>1139</v>
      </c>
      <c r="D1971" s="16" t="str">
        <f>MID(B1971,1,1)</f>
        <v>短</v>
      </c>
      <c r="E1971" s="17" t="str">
        <f>MID(B1971,2,1)</f>
        <v>歌</v>
      </c>
      <c r="F1971" s="17" t="str">
        <f>MID(B1971,3,1)</f>
        <v>と</v>
      </c>
      <c r="G1971" s="17" t="str">
        <f>MID(B1971,4,1)</f>
        <v>俳</v>
      </c>
      <c r="H1971" s="17" t="str">
        <f>MID(B1971,5,1)</f>
        <v>句</v>
      </c>
      <c r="I1971" s="17" t="str">
        <f>MID(B1971,6,1)</f>
        <v/>
      </c>
      <c r="J1971" s="17" t="str">
        <f>MID(B1971,7,1)</f>
        <v/>
      </c>
      <c r="K1971" s="17" t="str">
        <f>MID(B1971,8,1)</f>
        <v/>
      </c>
      <c r="L1971" s="17" t="str">
        <f>MID(B1971,9,1)</f>
        <v/>
      </c>
      <c r="M1971" s="17" t="str">
        <f>MID(B1971,10,1)</f>
        <v/>
      </c>
      <c r="N1971" s="18" t="str">
        <f>MID(B1971,11,1)</f>
        <v/>
      </c>
    </row>
    <row r="1972" spans="1:14" ht="37.5" customHeight="1" x14ac:dyDescent="0.15">
      <c r="A1972">
        <v>6</v>
      </c>
      <c r="B1972" s="10"/>
      <c r="C1972" s="12" t="s">
        <v>3604</v>
      </c>
      <c r="D1972" s="13" t="s">
        <v>700</v>
      </c>
      <c r="E1972" s="14" t="s">
        <v>168</v>
      </c>
      <c r="F1972" s="14"/>
      <c r="G1972" s="14" t="s">
        <v>4550</v>
      </c>
      <c r="H1972" s="14" t="s">
        <v>4551</v>
      </c>
      <c r="I1972" s="14"/>
      <c r="J1972" s="14"/>
      <c r="K1972" s="14"/>
      <c r="L1972" s="14"/>
      <c r="M1972" s="14"/>
      <c r="N1972" s="15"/>
    </row>
    <row r="1973" spans="1:14" ht="37.5" customHeight="1" x14ac:dyDescent="0.15">
      <c r="A1973">
        <v>6</v>
      </c>
      <c r="B1973" s="10" t="s">
        <v>3805</v>
      </c>
      <c r="C1973" s="11" t="s">
        <v>1136</v>
      </c>
      <c r="D1973" s="16" t="str">
        <f>MID(B1973,1,1)</f>
        <v>朝</v>
      </c>
      <c r="E1973" s="17" t="str">
        <f>MID(B1973,2,1)</f>
        <v>日</v>
      </c>
      <c r="F1973" s="17" t="str">
        <f>MID(B1973,3,1)</f>
        <v>に</v>
      </c>
      <c r="G1973" s="17" t="str">
        <f>MID(B1973,4,1)</f>
        <v>手</v>
      </c>
      <c r="H1973" s="17" t="str">
        <f>MID(B1973,5,1)</f>
        <v>を</v>
      </c>
      <c r="I1973" s="17" t="str">
        <f>MID(B1973,6,1)</f>
        <v>合</v>
      </c>
      <c r="J1973" s="17" t="str">
        <f>MID(B1973,7,1)</f>
        <v>わ</v>
      </c>
      <c r="K1973" s="17" t="str">
        <f>MID(B1973,8,1)</f>
        <v>せ</v>
      </c>
      <c r="L1973" s="17" t="str">
        <f>MID(B1973,9,1)</f>
        <v>て</v>
      </c>
      <c r="M1973" s="17" t="str">
        <f>MID(B1973,10,1)</f>
        <v>拝</v>
      </c>
      <c r="N1973" s="18" t="str">
        <f>MID(B1973,11,1)</f>
        <v>む</v>
      </c>
    </row>
    <row r="1974" spans="1:14" ht="37.5" customHeight="1" x14ac:dyDescent="0.15">
      <c r="A1974">
        <v>6</v>
      </c>
      <c r="B1974" s="10"/>
      <c r="C1974" s="12" t="s">
        <v>3601</v>
      </c>
      <c r="D1974" s="13" t="s">
        <v>234</v>
      </c>
      <c r="E1974" s="14" t="s">
        <v>1577</v>
      </c>
      <c r="F1974" s="14"/>
      <c r="G1974" s="14" t="s">
        <v>4370</v>
      </c>
      <c r="H1974" s="14"/>
      <c r="I1974" s="14" t="s">
        <v>3659</v>
      </c>
      <c r="J1974" s="14"/>
      <c r="K1974" s="14"/>
      <c r="L1974" s="14"/>
      <c r="M1974" s="14" t="s">
        <v>4554</v>
      </c>
      <c r="N1974" s="15"/>
    </row>
    <row r="1975" spans="1:14" ht="37.5" customHeight="1" x14ac:dyDescent="0.15">
      <c r="A1975">
        <v>6</v>
      </c>
      <c r="B1975" s="10" t="s">
        <v>3806</v>
      </c>
      <c r="C1975" s="11" t="s">
        <v>1137</v>
      </c>
      <c r="D1975" s="16" t="str">
        <f>MID(B1975,1,1)</f>
        <v>背</v>
      </c>
      <c r="E1975" s="17" t="str">
        <f>MID(B1975,2,1)</f>
        <v>が</v>
      </c>
      <c r="F1975" s="17" t="str">
        <f>MID(B1975,3,1)</f>
        <v>低</v>
      </c>
      <c r="G1975" s="17" t="str">
        <f>MID(B1975,4,1)</f>
        <v>い</v>
      </c>
      <c r="H1975" s="17" t="str">
        <f>MID(B1975,5,1)</f>
        <v>人</v>
      </c>
      <c r="I1975" s="17" t="str">
        <f>MID(B1975,6,1)</f>
        <v>と</v>
      </c>
      <c r="J1975" s="17" t="str">
        <f>MID(B1975,7,1)</f>
        <v>高</v>
      </c>
      <c r="K1975" s="17" t="str">
        <f>MID(B1975,8,1)</f>
        <v>い</v>
      </c>
      <c r="L1975" s="17" t="str">
        <f>MID(B1975,9,1)</f>
        <v>人</v>
      </c>
      <c r="M1975" s="17" t="str">
        <f>MID(B1975,10,1)</f>
        <v/>
      </c>
      <c r="N1975" s="18" t="str">
        <f>MID(B1975,11,1)</f>
        <v/>
      </c>
    </row>
    <row r="1976" spans="1:14" ht="37.5" customHeight="1" x14ac:dyDescent="0.15">
      <c r="A1976">
        <v>6</v>
      </c>
      <c r="B1976" s="10"/>
      <c r="C1976" s="12" t="s">
        <v>3602</v>
      </c>
      <c r="D1976" s="13" t="s">
        <v>666</v>
      </c>
      <c r="E1976" s="14"/>
      <c r="F1976" s="14" t="s">
        <v>4556</v>
      </c>
      <c r="G1976" s="14"/>
      <c r="H1976" s="14" t="s">
        <v>4502</v>
      </c>
      <c r="I1976" s="14"/>
      <c r="J1976" s="14" t="s">
        <v>4482</v>
      </c>
      <c r="K1976" s="14"/>
      <c r="L1976" s="14" t="s">
        <v>4342</v>
      </c>
      <c r="M1976" s="14"/>
      <c r="N1976" s="15"/>
    </row>
    <row r="1977" spans="1:14" ht="37.5" customHeight="1" x14ac:dyDescent="0.15">
      <c r="A1977">
        <v>6</v>
      </c>
      <c r="B1977" s="10" t="s">
        <v>4558</v>
      </c>
      <c r="C1977" s="11" t="s">
        <v>1138</v>
      </c>
      <c r="D1977" s="16" t="str">
        <f>MID(B1977,1,1)</f>
        <v>タ</v>
      </c>
      <c r="E1977" s="17" t="str">
        <f>MID(B1977,2,1)</f>
        <v>バ</v>
      </c>
      <c r="F1977" s="17" t="str">
        <f>MID(B1977,3,1)</f>
        <v>コ</v>
      </c>
      <c r="G1977" s="17" t="str">
        <f>MID(B1977,4,1)</f>
        <v>で</v>
      </c>
      <c r="H1977" s="17" t="str">
        <f>MID(B1977,5,1)</f>
        <v>肺</v>
      </c>
      <c r="I1977" s="17" t="str">
        <f>MID(B1977,6,1)</f>
        <v>の</v>
      </c>
      <c r="J1977" s="17" t="str">
        <f>MID(B1977,7,1)</f>
        <v>中</v>
      </c>
      <c r="K1977" s="17" t="str">
        <f>MID(B1977,8,1)</f>
        <v>が</v>
      </c>
      <c r="L1977" s="17" t="str">
        <f>MID(B1977,9,1)</f>
        <v>真</v>
      </c>
      <c r="M1977" s="17" t="str">
        <f>MID(B1977,10,1)</f>
        <v>っ</v>
      </c>
      <c r="N1977" s="18" t="str">
        <f>MID(B1977,11,1)</f>
        <v>黒</v>
      </c>
    </row>
    <row r="1978" spans="1:14" ht="37.5" customHeight="1" x14ac:dyDescent="0.15">
      <c r="A1978">
        <v>6</v>
      </c>
      <c r="B1978" s="10"/>
      <c r="C1978" s="12" t="s">
        <v>3603</v>
      </c>
      <c r="D1978" s="13"/>
      <c r="E1978" s="14"/>
      <c r="F1978" s="14"/>
      <c r="G1978" s="14"/>
      <c r="H1978" s="14" t="s">
        <v>3662</v>
      </c>
      <c r="I1978" s="14"/>
      <c r="J1978" s="14" t="s">
        <v>4559</v>
      </c>
      <c r="K1978" s="14"/>
      <c r="L1978" s="14" t="s">
        <v>4390</v>
      </c>
      <c r="M1978" s="14"/>
      <c r="N1978" s="15" t="s">
        <v>4557</v>
      </c>
    </row>
    <row r="1979" spans="1:14" ht="37.5" customHeight="1" x14ac:dyDescent="0.15">
      <c r="A1979">
        <v>6</v>
      </c>
      <c r="B1979" s="10" t="s">
        <v>3807</v>
      </c>
      <c r="C1979" s="11" t="s">
        <v>1140</v>
      </c>
      <c r="D1979" s="16" t="str">
        <f>MID(B1979,1,1)</f>
        <v>学</v>
      </c>
      <c r="E1979" s="17" t="str">
        <f>MID(B1979,2,1)</f>
        <v>級</v>
      </c>
      <c r="F1979" s="17" t="str">
        <f>MID(B1979,3,1)</f>
        <v>を</v>
      </c>
      <c r="G1979" s="17" t="str">
        <f>MID(B1979,4,1)</f>
        <v>六</v>
      </c>
      <c r="H1979" s="17" t="str">
        <f>MID(B1979,5,1)</f>
        <v>つ</v>
      </c>
      <c r="I1979" s="17" t="str">
        <f>MID(B1979,6,1)</f>
        <v>の</v>
      </c>
      <c r="J1979" s="17" t="str">
        <f>MID(B1979,7,1)</f>
        <v>班</v>
      </c>
      <c r="K1979" s="17" t="str">
        <f>MID(B1979,8,1)</f>
        <v>に</v>
      </c>
      <c r="L1979" s="17" t="str">
        <f>MID(B1979,9,1)</f>
        <v>分</v>
      </c>
      <c r="M1979" s="17" t="str">
        <f>MID(B1979,10,1)</f>
        <v>け</v>
      </c>
      <c r="N1979" s="18" t="str">
        <f>MID(B1979,11,1)</f>
        <v>る</v>
      </c>
    </row>
    <row r="1980" spans="1:14" ht="37.5" customHeight="1" x14ac:dyDescent="0.15">
      <c r="A1980">
        <v>6</v>
      </c>
      <c r="B1980" s="10"/>
      <c r="C1980" s="12" t="s">
        <v>3605</v>
      </c>
      <c r="D1980" s="13" t="s">
        <v>4726</v>
      </c>
      <c r="E1980" s="14" t="s">
        <v>4727</v>
      </c>
      <c r="F1980" s="14"/>
      <c r="G1980" s="14" t="s">
        <v>4562</v>
      </c>
      <c r="H1980" s="14"/>
      <c r="I1980" s="14"/>
      <c r="J1980" s="14" t="s">
        <v>4563</v>
      </c>
      <c r="K1980" s="14"/>
      <c r="L1980" s="14" t="s">
        <v>4564</v>
      </c>
      <c r="M1980" s="14"/>
      <c r="N1980" s="15"/>
    </row>
    <row r="1981" spans="1:14" ht="37.5" customHeight="1" x14ac:dyDescent="0.15">
      <c r="A1981">
        <v>6</v>
      </c>
      <c r="B1981" s="10" t="s">
        <v>3808</v>
      </c>
      <c r="C1981" s="11" t="s">
        <v>1141</v>
      </c>
      <c r="D1981" s="16" t="str">
        <f>MID(B1981,1,1)</f>
        <v>朝</v>
      </c>
      <c r="E1981" s="17" t="str">
        <f>MID(B1981,2,1)</f>
        <v>昼</v>
      </c>
      <c r="F1981" s="17" t="str">
        <f>MID(B1981,3,1)</f>
        <v>晩</v>
      </c>
      <c r="G1981" s="17" t="str">
        <f>MID(B1981,4,1)</f>
        <v>に</v>
      </c>
      <c r="H1981" s="17" t="str">
        <f>MID(B1981,5,1)</f>
        <v>飲</v>
      </c>
      <c r="I1981" s="17" t="str">
        <f>MID(B1981,6,1)</f>
        <v>む</v>
      </c>
      <c r="J1981" s="17" t="str">
        <f>MID(B1981,7,1)</f>
        <v>薬</v>
      </c>
      <c r="K1981" s="17" t="str">
        <f>MID(B1981,8,1)</f>
        <v/>
      </c>
      <c r="L1981" s="17" t="str">
        <f>MID(B1981,9,1)</f>
        <v/>
      </c>
      <c r="M1981" s="17" t="str">
        <f>MID(B1981,10,1)</f>
        <v/>
      </c>
      <c r="N1981" s="18" t="str">
        <f>MID(B1981,11,1)</f>
        <v/>
      </c>
    </row>
    <row r="1982" spans="1:14" ht="37.5" customHeight="1" x14ac:dyDescent="0.15">
      <c r="A1982">
        <v>6</v>
      </c>
      <c r="B1982" s="10"/>
      <c r="C1982" s="12" t="s">
        <v>3606</v>
      </c>
      <c r="D1982" s="13" t="s">
        <v>234</v>
      </c>
      <c r="E1982" s="14" t="s">
        <v>4731</v>
      </c>
      <c r="F1982" s="14" t="s">
        <v>4436</v>
      </c>
      <c r="G1982" s="14"/>
      <c r="H1982" s="14" t="s">
        <v>4566</v>
      </c>
      <c r="I1982" s="14"/>
      <c r="J1982" s="14" t="s">
        <v>4567</v>
      </c>
      <c r="K1982" s="14"/>
      <c r="L1982" s="14"/>
      <c r="M1982" s="14"/>
      <c r="N1982" s="15"/>
    </row>
    <row r="1983" spans="1:14" ht="37.5" customHeight="1" x14ac:dyDescent="0.15">
      <c r="A1983">
        <v>6</v>
      </c>
      <c r="B1983" s="10" t="s">
        <v>3809</v>
      </c>
      <c r="C1983" s="11" t="s">
        <v>1142</v>
      </c>
      <c r="D1983" s="16" t="str">
        <f>MID(B1983,1,1)</f>
        <v>友</v>
      </c>
      <c r="E1983" s="17" t="str">
        <f>MID(B1983,2,1)</f>
        <v>達</v>
      </c>
      <c r="F1983" s="17" t="str">
        <f>MID(B1983,3,1)</f>
        <v>の</v>
      </c>
      <c r="G1983" s="17" t="str">
        <f>MID(B1983,4,1)</f>
        <v>安</v>
      </c>
      <c r="H1983" s="17" t="str">
        <f>MID(B1983,5,1)</f>
        <v>否</v>
      </c>
      <c r="I1983" s="17" t="str">
        <f>MID(B1983,6,1)</f>
        <v>を</v>
      </c>
      <c r="J1983" s="17" t="str">
        <f>MID(B1983,7,1)</f>
        <v>確</v>
      </c>
      <c r="K1983" s="17" t="str">
        <f>MID(B1983,8,1)</f>
        <v>に</v>
      </c>
      <c r="L1983" s="17" t="str">
        <f>MID(B1983,9,1)</f>
        <v>ん</v>
      </c>
      <c r="M1983" s="17" t="str">
        <f>MID(B1983,10,1)</f>
        <v>す</v>
      </c>
      <c r="N1983" s="18" t="str">
        <f>MID(B1983,11,1)</f>
        <v>る</v>
      </c>
    </row>
    <row r="1984" spans="1:14" ht="37.5" customHeight="1" x14ac:dyDescent="0.15">
      <c r="A1984">
        <v>6</v>
      </c>
      <c r="B1984" s="10"/>
      <c r="C1984" s="12" t="s">
        <v>3607</v>
      </c>
      <c r="D1984" s="13" t="s">
        <v>4737</v>
      </c>
      <c r="E1984" s="14" t="s">
        <v>4738</v>
      </c>
      <c r="F1984" s="14"/>
      <c r="G1984" s="14" t="s">
        <v>4568</v>
      </c>
      <c r="H1984" s="14" t="s">
        <v>4569</v>
      </c>
      <c r="I1984" s="14"/>
      <c r="J1984" s="14" t="s">
        <v>4345</v>
      </c>
      <c r="K1984" s="14"/>
      <c r="L1984" s="14"/>
      <c r="M1984" s="14"/>
      <c r="N1984" s="15"/>
    </row>
    <row r="1985" spans="1:14" ht="37.5" customHeight="1" x14ac:dyDescent="0.15">
      <c r="A1985">
        <v>6</v>
      </c>
      <c r="B1985" s="10" t="s">
        <v>4571</v>
      </c>
      <c r="C1985" s="11" t="s">
        <v>1143</v>
      </c>
      <c r="D1985" s="16" t="str">
        <f>MID(B1985,1,1)</f>
        <v>作</v>
      </c>
      <c r="E1985" s="17" t="str">
        <f>MID(B1985,2,1)</f>
        <v>品</v>
      </c>
      <c r="F1985" s="17" t="str">
        <f>MID(B1985,3,1)</f>
        <v>を</v>
      </c>
      <c r="G1985" s="17" t="str">
        <f>MID(B1985,4,1)</f>
        <v>批</v>
      </c>
      <c r="H1985" s="17" t="str">
        <f>MID(B1985,5,1)</f>
        <v>判</v>
      </c>
      <c r="I1985" s="17" t="str">
        <f>MID(B1985,6,1)</f>
        <v>す</v>
      </c>
      <c r="J1985" s="17" t="str">
        <f>MID(B1985,7,1)</f>
        <v>る</v>
      </c>
      <c r="K1985" s="17" t="str">
        <f>MID(B1985,8,1)</f>
        <v/>
      </c>
      <c r="L1985" s="17" t="str">
        <f>MID(B1985,9,1)</f>
        <v/>
      </c>
      <c r="M1985" s="17" t="str">
        <f>MID(B1985,10,1)</f>
        <v/>
      </c>
      <c r="N1985" s="18" t="str">
        <f>MID(B1985,11,1)</f>
        <v/>
      </c>
    </row>
    <row r="1986" spans="1:14" ht="37.5" customHeight="1" x14ac:dyDescent="0.15">
      <c r="A1986">
        <v>6</v>
      </c>
      <c r="B1986" s="10"/>
      <c r="C1986" s="12" t="s">
        <v>3608</v>
      </c>
      <c r="D1986" s="13" t="s">
        <v>4743</v>
      </c>
      <c r="E1986" s="14" t="s">
        <v>4744</v>
      </c>
      <c r="F1986" s="14"/>
      <c r="G1986" s="14" t="s">
        <v>4365</v>
      </c>
      <c r="H1986" s="14" t="s">
        <v>4563</v>
      </c>
      <c r="I1986" s="14"/>
      <c r="J1986" s="14"/>
      <c r="K1986" s="14"/>
      <c r="L1986" s="14"/>
      <c r="M1986" s="14"/>
      <c r="N1986" s="15"/>
    </row>
    <row r="1987" spans="1:14" ht="37.5" customHeight="1" x14ac:dyDescent="0.15">
      <c r="A1987">
        <v>6</v>
      </c>
      <c r="B1987" s="10" t="s">
        <v>4572</v>
      </c>
      <c r="C1987" s="11" t="s">
        <v>1144</v>
      </c>
      <c r="D1987" s="16" t="str">
        <f>MID(B1987,1,1)</f>
        <v>極</v>
      </c>
      <c r="E1987" s="17" t="str">
        <f>MID(B1987,2,1)</f>
        <v>秘</v>
      </c>
      <c r="F1987" s="17" t="str">
        <f>MID(B1987,3,1)</f>
        <v>文</v>
      </c>
      <c r="G1987" s="17" t="str">
        <f>MID(B1987,4,1)</f>
        <v>書</v>
      </c>
      <c r="H1987" s="17" t="str">
        <f>MID(B1987,5,1)</f>
        <v>を</v>
      </c>
      <c r="I1987" s="17" t="str">
        <f>MID(B1987,6,1)</f>
        <v>金</v>
      </c>
      <c r="J1987" s="17" t="str">
        <f>MID(B1987,7,1)</f>
        <v>庫</v>
      </c>
      <c r="K1987" s="17" t="str">
        <f>MID(B1987,8,1)</f>
        <v>に</v>
      </c>
      <c r="L1987" s="17" t="str">
        <f>MID(B1987,9,1)</f>
        <v>入</v>
      </c>
      <c r="M1987" s="17" t="str">
        <f>MID(B1987,10,1)</f>
        <v>れ</v>
      </c>
      <c r="N1987" s="18" t="str">
        <f>MID(B1987,11,1)</f>
        <v>る</v>
      </c>
    </row>
    <row r="1988" spans="1:14" ht="37.5" customHeight="1" x14ac:dyDescent="0.15">
      <c r="A1988">
        <v>6</v>
      </c>
      <c r="B1988" s="10"/>
      <c r="C1988" s="12" t="s">
        <v>3609</v>
      </c>
      <c r="D1988" s="13" t="s">
        <v>4747</v>
      </c>
      <c r="E1988" s="14" t="s">
        <v>1577</v>
      </c>
      <c r="F1988" s="14" t="s">
        <v>4368</v>
      </c>
      <c r="G1988" s="14" t="s">
        <v>4428</v>
      </c>
      <c r="H1988" s="14"/>
      <c r="I1988" s="14" t="s">
        <v>4454</v>
      </c>
      <c r="J1988" s="14" t="s">
        <v>4478</v>
      </c>
      <c r="K1988" s="14"/>
      <c r="L1988" s="14" t="s">
        <v>4381</v>
      </c>
      <c r="M1988" s="14"/>
      <c r="N1988" s="15"/>
    </row>
    <row r="1989" spans="1:14" ht="37.5" customHeight="1" x14ac:dyDescent="0.15">
      <c r="A1989">
        <v>6</v>
      </c>
      <c r="B1989" s="10" t="s">
        <v>3810</v>
      </c>
      <c r="C1989" s="11" t="s">
        <v>1145</v>
      </c>
      <c r="D1989" s="16" t="str">
        <f>MID(B1989,1,1)</f>
        <v>食</v>
      </c>
      <c r="E1989" s="17" t="str">
        <f>MID(B1989,2,1)</f>
        <v>べ</v>
      </c>
      <c r="F1989" s="17" t="str">
        <f>MID(B1989,3,1)</f>
        <v>過</v>
      </c>
      <c r="G1989" s="17" t="str">
        <f>MID(B1989,4,1)</f>
        <v>ぎ</v>
      </c>
      <c r="H1989" s="17" t="str">
        <f>MID(B1989,5,1)</f>
        <v>て</v>
      </c>
      <c r="I1989" s="17" t="str">
        <f>MID(B1989,6,1)</f>
        <v>お</v>
      </c>
      <c r="J1989" s="17" t="str">
        <f>MID(B1989,7,1)</f>
        <v>腹</v>
      </c>
      <c r="K1989" s="17" t="str">
        <f>MID(B1989,8,1)</f>
        <v>い</v>
      </c>
      <c r="L1989" s="17" t="str">
        <f>MID(B1989,9,1)</f>
        <v>っ</v>
      </c>
      <c r="M1989" s="17" t="str">
        <f>MID(B1989,10,1)</f>
        <v>ぱ</v>
      </c>
      <c r="N1989" s="18" t="str">
        <f>MID(B1989,11,1)</f>
        <v>い</v>
      </c>
    </row>
    <row r="1990" spans="1:14" ht="37.5" customHeight="1" x14ac:dyDescent="0.15">
      <c r="A1990">
        <v>6</v>
      </c>
      <c r="B1990" s="10"/>
      <c r="C1990" s="12" t="s">
        <v>3610</v>
      </c>
      <c r="D1990" s="13" t="s">
        <v>673</v>
      </c>
      <c r="E1990" s="14"/>
      <c r="F1990" s="14" t="s">
        <v>4429</v>
      </c>
      <c r="G1990" s="14"/>
      <c r="H1990" s="14"/>
      <c r="I1990" s="14"/>
      <c r="J1990" s="14" t="s">
        <v>4575</v>
      </c>
      <c r="K1990" s="14"/>
      <c r="L1990" s="14"/>
      <c r="M1990" s="14"/>
      <c r="N1990" s="15"/>
    </row>
    <row r="1991" spans="1:14" ht="37.5" customHeight="1" x14ac:dyDescent="0.15">
      <c r="A1991">
        <v>6</v>
      </c>
      <c r="B1991" s="10" t="s">
        <v>3812</v>
      </c>
      <c r="C1991" s="11" t="s">
        <v>1146</v>
      </c>
      <c r="D1991" s="16" t="str">
        <f>MID(B1991,1,1)</f>
        <v>興</v>
      </c>
      <c r="E1991" s="17" t="str">
        <f>MID(B1991,2,1)</f>
        <v>奮</v>
      </c>
      <c r="F1991" s="17" t="str">
        <f>MID(B1991,3,1)</f>
        <v>す</v>
      </c>
      <c r="G1991" s="17" t="str">
        <f>MID(B1991,4,1)</f>
        <v>る</v>
      </c>
      <c r="H1991" s="17" t="str">
        <f>MID(B1991,5,1)</f>
        <v>素</v>
      </c>
      <c r="I1991" s="17" t="str">
        <f>MID(B1991,6,1)</f>
        <v>晴</v>
      </c>
      <c r="J1991" s="17" t="str">
        <f>MID(B1991,7,1)</f>
        <v>ら</v>
      </c>
      <c r="K1991" s="17" t="str">
        <f>MID(B1991,8,1)</f>
        <v>し</v>
      </c>
      <c r="L1991" s="17" t="str">
        <f>MID(B1991,9,1)</f>
        <v>い</v>
      </c>
      <c r="M1991" s="17" t="str">
        <f>MID(B1991,10,1)</f>
        <v>試</v>
      </c>
      <c r="N1991" s="18" t="str">
        <f>MID(B1991,11,1)</f>
        <v>合</v>
      </c>
    </row>
    <row r="1992" spans="1:14" ht="37.5" customHeight="1" x14ac:dyDescent="0.15">
      <c r="A1992">
        <v>6</v>
      </c>
      <c r="B1992" s="10"/>
      <c r="C1992" s="12" t="s">
        <v>3611</v>
      </c>
      <c r="D1992" s="13" t="s">
        <v>172</v>
      </c>
      <c r="E1992" s="14" t="s">
        <v>4586</v>
      </c>
      <c r="F1992" s="14"/>
      <c r="G1992" s="14"/>
      <c r="H1992" s="14" t="s">
        <v>4587</v>
      </c>
      <c r="I1992" s="14" t="s">
        <v>4255</v>
      </c>
      <c r="J1992" s="14"/>
      <c r="K1992" s="14"/>
      <c r="L1992" s="14"/>
      <c r="M1992" s="14" t="s">
        <v>4588</v>
      </c>
      <c r="N1992" s="15" t="s">
        <v>4589</v>
      </c>
    </row>
    <row r="1993" spans="1:14" ht="37.5" customHeight="1" x14ac:dyDescent="0.15">
      <c r="A1993">
        <v>6</v>
      </c>
      <c r="B1993" s="10" t="s">
        <v>4582</v>
      </c>
      <c r="C1993" s="11" t="s">
        <v>1147</v>
      </c>
      <c r="D1993" s="16" t="str">
        <f>MID(B1993,1,1)</f>
        <v>積</v>
      </c>
      <c r="E1993" s="17" t="str">
        <f>MID(B1993,2,1)</f>
        <v>み</v>
      </c>
      <c r="F1993" s="17" t="str">
        <f>MID(B1993,3,1)</f>
        <v>木</v>
      </c>
      <c r="G1993" s="17" t="str">
        <f>MID(B1993,4,1)</f>
        <v>を</v>
      </c>
      <c r="H1993" s="17" t="str">
        <f>MID(B1993,5,1)</f>
        <v>一</v>
      </c>
      <c r="I1993" s="17" t="str">
        <f>MID(B1993,6,1)</f>
        <v>列</v>
      </c>
      <c r="J1993" s="17" t="str">
        <f>MID(B1993,7,1)</f>
        <v>に</v>
      </c>
      <c r="K1993" s="17" t="str">
        <f>MID(B1993,8,1)</f>
        <v>並</v>
      </c>
      <c r="L1993" s="17" t="str">
        <f>MID(B1993,9,1)</f>
        <v>べ</v>
      </c>
      <c r="M1993" s="17" t="str">
        <f>MID(B1993,10,1)</f>
        <v>る</v>
      </c>
      <c r="N1993" s="18" t="str">
        <f>MID(B1993,11,1)</f>
        <v/>
      </c>
    </row>
    <row r="1994" spans="1:14" ht="37.5" customHeight="1" x14ac:dyDescent="0.15">
      <c r="A1994">
        <v>6</v>
      </c>
      <c r="B1994" s="10"/>
      <c r="C1994" s="12" t="s">
        <v>3612</v>
      </c>
      <c r="D1994" s="13" t="s">
        <v>815</v>
      </c>
      <c r="E1994" s="14"/>
      <c r="F1994" s="14" t="s">
        <v>4266</v>
      </c>
      <c r="G1994" s="14"/>
      <c r="H1994" s="14" t="s">
        <v>112</v>
      </c>
      <c r="I1994" s="14" t="s">
        <v>880</v>
      </c>
      <c r="J1994" s="14"/>
      <c r="K1994" s="14" t="s">
        <v>4267</v>
      </c>
      <c r="L1994" s="14"/>
      <c r="M1994" s="14"/>
      <c r="N1994" s="15"/>
    </row>
    <row r="1995" spans="1:14" ht="37.5" customHeight="1" x14ac:dyDescent="0.15">
      <c r="A1995">
        <v>6</v>
      </c>
      <c r="B1995" s="10" t="s">
        <v>4596</v>
      </c>
      <c r="C1995" s="11" t="s">
        <v>1149</v>
      </c>
      <c r="D1995" s="16" t="str">
        <f>MID(B1995,1,1)</f>
        <v>戸</v>
      </c>
      <c r="E1995" s="17" t="str">
        <f>MID(B1995,2,1)</f>
        <v>を</v>
      </c>
      <c r="F1995" s="17" t="str">
        <f>MID(B1995,3,1)</f>
        <v>開</v>
      </c>
      <c r="G1995" s="17" t="str">
        <f>MID(B1995,4,1)</f>
        <v>け</v>
      </c>
      <c r="H1995" s="17" t="str">
        <f>MID(B1995,5,1)</f>
        <v>た</v>
      </c>
      <c r="I1995" s="17" t="str">
        <f>MID(B1995,6,1)</f>
        <v>り</v>
      </c>
      <c r="J1995" s="17" t="str">
        <f>MID(B1995,7,1)</f>
        <v>閉</v>
      </c>
      <c r="K1995" s="17" t="str">
        <f>MID(B1995,8,1)</f>
        <v>め</v>
      </c>
      <c r="L1995" s="17" t="str">
        <f>MID(B1995,9,1)</f>
        <v>た</v>
      </c>
      <c r="M1995" s="17" t="str">
        <f>MID(B1995,10,1)</f>
        <v>り</v>
      </c>
      <c r="N1995" s="18" t="str">
        <f>MID(B1995,11,1)</f>
        <v/>
      </c>
    </row>
    <row r="1996" spans="1:14" ht="37.5" customHeight="1" x14ac:dyDescent="0.15">
      <c r="A1996">
        <v>6</v>
      </c>
      <c r="B1996" s="10"/>
      <c r="C1996" s="12" t="s">
        <v>3614</v>
      </c>
      <c r="D1996" s="13" t="s">
        <v>317</v>
      </c>
      <c r="E1996" s="14"/>
      <c r="F1996" s="14" t="s">
        <v>303</v>
      </c>
      <c r="G1996" s="14"/>
      <c r="H1996" s="14"/>
      <c r="I1996" s="14"/>
      <c r="J1996" s="14" t="s">
        <v>4274</v>
      </c>
      <c r="K1996" s="14"/>
      <c r="L1996" s="14"/>
      <c r="M1996" s="14"/>
      <c r="N1996" s="15"/>
    </row>
    <row r="1997" spans="1:14" ht="37.5" customHeight="1" x14ac:dyDescent="0.15">
      <c r="A1997">
        <v>6</v>
      </c>
      <c r="B1997" s="10" t="s">
        <v>3811</v>
      </c>
      <c r="C1997" s="11" t="s">
        <v>1148</v>
      </c>
      <c r="D1997" s="16" t="str">
        <f>MID(B1997,1,1)</f>
        <v>天</v>
      </c>
      <c r="E1997" s="17" t="str">
        <f>MID(B1997,2,1)</f>
        <v>の</v>
      </c>
      <c r="F1997" s="17" t="str">
        <f>MID(B1997,3,1)</f>
        <v>う</v>
      </c>
      <c r="G1997" s="17" t="str">
        <f>MID(B1997,4,1)</f>
        <v>陛</v>
      </c>
      <c r="H1997" s="17" t="str">
        <f>MID(B1997,5,1)</f>
        <v>下</v>
      </c>
      <c r="I1997" s="17" t="str">
        <f>MID(B1997,6,1)</f>
        <v/>
      </c>
      <c r="J1997" s="17" t="str">
        <f>MID(B1997,7,1)</f>
        <v/>
      </c>
      <c r="K1997" s="17" t="str">
        <f>MID(B1997,8,1)</f>
        <v/>
      </c>
      <c r="L1997" s="17" t="str">
        <f>MID(B1997,9,1)</f>
        <v/>
      </c>
      <c r="M1997" s="17" t="str">
        <f>MID(B1997,10,1)</f>
        <v/>
      </c>
      <c r="N1997" s="18" t="str">
        <f>MID(B1997,11,1)</f>
        <v/>
      </c>
    </row>
    <row r="1998" spans="1:14" ht="37.5" customHeight="1" x14ac:dyDescent="0.15">
      <c r="A1998">
        <v>6</v>
      </c>
      <c r="B1998" s="10"/>
      <c r="C1998" s="12" t="s">
        <v>3613</v>
      </c>
      <c r="D1998" s="13" t="s">
        <v>904</v>
      </c>
      <c r="E1998" s="14"/>
      <c r="F1998" s="14"/>
      <c r="G1998" s="14" t="s">
        <v>4284</v>
      </c>
      <c r="H1998" s="14" t="s">
        <v>168</v>
      </c>
      <c r="I1998" s="14"/>
      <c r="J1998" s="14"/>
      <c r="K1998" s="14"/>
      <c r="L1998" s="14"/>
      <c r="M1998" s="14"/>
      <c r="N1998" s="15"/>
    </row>
    <row r="1999" spans="1:14" ht="37.5" customHeight="1" x14ac:dyDescent="0.15">
      <c r="A1999">
        <v>6</v>
      </c>
      <c r="B1999" s="10" t="s">
        <v>3813</v>
      </c>
      <c r="C1999" s="11" t="s">
        <v>1150</v>
      </c>
      <c r="D1999" s="16" t="str">
        <f>MID(B1999,1,1)</f>
        <v>片</v>
      </c>
      <c r="E1999" s="17" t="str">
        <f>MID(B1999,2,1)</f>
        <v>手</v>
      </c>
      <c r="F1999" s="17" t="str">
        <f>MID(B1999,3,1)</f>
        <v>で</v>
      </c>
      <c r="G1999" s="17" t="str">
        <f>MID(B1999,4,1)</f>
        <v>は</v>
      </c>
      <c r="H1999" s="17" t="str">
        <f>MID(B1999,5,1)</f>
        <v>な</v>
      </c>
      <c r="I1999" s="17" t="str">
        <f>MID(B1999,6,1)</f>
        <v>く</v>
      </c>
      <c r="J1999" s="17" t="str">
        <f>MID(B1999,7,1)</f>
        <v>両</v>
      </c>
      <c r="K1999" s="17" t="str">
        <f>MID(B1999,8,1)</f>
        <v>手</v>
      </c>
      <c r="L1999" s="17" t="str">
        <f>MID(B1999,9,1)</f>
        <v>で</v>
      </c>
      <c r="M1999" s="17" t="str">
        <f>MID(B1999,10,1)</f>
        <v>持</v>
      </c>
      <c r="N1999" s="18" t="str">
        <f>MID(B1999,11,1)</f>
        <v>つ</v>
      </c>
    </row>
    <row r="2000" spans="1:14" ht="37.5" customHeight="1" x14ac:dyDescent="0.15">
      <c r="A2000">
        <v>6</v>
      </c>
      <c r="B2000" s="10"/>
      <c r="C2000" s="12" t="s">
        <v>3615</v>
      </c>
      <c r="D2000" s="13" t="s">
        <v>3995</v>
      </c>
      <c r="E2000" s="14" t="s">
        <v>675</v>
      </c>
      <c r="F2000" s="14"/>
      <c r="G2000" s="14"/>
      <c r="H2000" s="14"/>
      <c r="I2000" s="14"/>
      <c r="J2000" s="14" t="s">
        <v>4294</v>
      </c>
      <c r="K2000" s="14" t="s">
        <v>4295</v>
      </c>
      <c r="L2000" s="14"/>
      <c r="M2000" s="14" t="s">
        <v>4140</v>
      </c>
      <c r="N2000" s="15"/>
    </row>
    <row r="2001" spans="1:14" ht="37.5" customHeight="1" x14ac:dyDescent="0.15">
      <c r="A2001">
        <v>6</v>
      </c>
      <c r="B2001" s="10" t="s">
        <v>4599</v>
      </c>
      <c r="C2001" s="11" t="s">
        <v>1151</v>
      </c>
      <c r="D2001" s="16" t="str">
        <f>MID(B2001,1,1)</f>
        <v>暑</v>
      </c>
      <c r="E2001" s="17" t="str">
        <f>MID(B2001,2,1)</f>
        <v>い</v>
      </c>
      <c r="F2001" s="17" t="str">
        <f>MID(B2001,3,1)</f>
        <v>日</v>
      </c>
      <c r="G2001" s="17" t="str">
        <f>MID(B2001,4,1)</f>
        <v>は</v>
      </c>
      <c r="H2001" s="17" t="str">
        <f>MID(B2001,5,1)</f>
        <v>水</v>
      </c>
      <c r="I2001" s="17" t="str">
        <f>MID(B2001,6,1)</f>
        <v>分</v>
      </c>
      <c r="J2001" s="17" t="str">
        <f>MID(B2001,7,1)</f>
        <v>補</v>
      </c>
      <c r="K2001" s="17" t="str">
        <f>MID(B2001,8,1)</f>
        <v>給</v>
      </c>
      <c r="L2001" s="17" t="str">
        <f>MID(B2001,9,1)</f>
        <v>が</v>
      </c>
      <c r="M2001" s="17" t="str">
        <f>MID(B2001,10,1)</f>
        <v>大</v>
      </c>
      <c r="N2001" s="18" t="str">
        <f>MID(B2001,11,1)</f>
        <v>切</v>
      </c>
    </row>
    <row r="2002" spans="1:14" ht="37.5" customHeight="1" x14ac:dyDescent="0.15">
      <c r="A2002">
        <v>6</v>
      </c>
      <c r="B2002" s="10"/>
      <c r="C2002" s="12" t="s">
        <v>3616</v>
      </c>
      <c r="D2002" s="13" t="s">
        <v>3986</v>
      </c>
      <c r="E2002" s="14"/>
      <c r="F2002" s="14" t="s">
        <v>4275</v>
      </c>
      <c r="G2002" s="14"/>
      <c r="H2002" s="14" t="s">
        <v>4600</v>
      </c>
      <c r="I2002" s="14" t="s">
        <v>4601</v>
      </c>
      <c r="J2002" s="14" t="s">
        <v>4300</v>
      </c>
      <c r="K2002" s="14" t="s">
        <v>4301</v>
      </c>
      <c r="L2002" s="14"/>
      <c r="M2002" s="14" t="s">
        <v>167</v>
      </c>
      <c r="N2002" s="15" t="s">
        <v>4602</v>
      </c>
    </row>
    <row r="2003" spans="1:14" ht="37.5" customHeight="1" x14ac:dyDescent="0.15">
      <c r="A2003">
        <v>6</v>
      </c>
      <c r="B2003" s="10" t="s">
        <v>4605</v>
      </c>
      <c r="C2003" s="11" t="s">
        <v>1152</v>
      </c>
      <c r="D2003" s="16" t="str">
        <f>MID(B2003,1,1)</f>
        <v>日</v>
      </c>
      <c r="E2003" s="17" t="str">
        <f>MID(B2003,2,1)</f>
        <v>が</v>
      </c>
      <c r="F2003" s="17" t="str">
        <f>MID(B2003,3,1)</f>
        <v>暮</v>
      </c>
      <c r="G2003" s="17" t="str">
        <f>MID(B2003,4,1)</f>
        <v>れ</v>
      </c>
      <c r="H2003" s="17" t="str">
        <f>MID(B2003,5,1)</f>
        <v>て</v>
      </c>
      <c r="I2003" s="17" t="str">
        <f>MID(B2003,6,1)</f>
        <v>真</v>
      </c>
      <c r="J2003" s="17" t="str">
        <f>MID(B2003,7,1)</f>
        <v>っ</v>
      </c>
      <c r="K2003" s="17" t="str">
        <f>MID(B2003,8,1)</f>
        <v>暗</v>
      </c>
      <c r="L2003" s="17" t="str">
        <f>MID(B2003,9,1)</f>
        <v/>
      </c>
      <c r="M2003" s="17" t="str">
        <f>MID(B2003,10,1)</f>
        <v/>
      </c>
      <c r="N2003" s="18" t="str">
        <f>MID(B2003,11,1)</f>
        <v/>
      </c>
    </row>
    <row r="2004" spans="1:14" ht="37.5" customHeight="1" x14ac:dyDescent="0.15">
      <c r="A2004">
        <v>6</v>
      </c>
      <c r="B2004" s="10"/>
      <c r="C2004" s="12" t="s">
        <v>3617</v>
      </c>
      <c r="D2004" s="13" t="s">
        <v>4606</v>
      </c>
      <c r="E2004" s="14"/>
      <c r="F2004" s="14" t="s">
        <v>4312</v>
      </c>
      <c r="G2004" s="14"/>
      <c r="H2004" s="14"/>
      <c r="I2004" s="14" t="s">
        <v>4607</v>
      </c>
      <c r="J2004" s="14"/>
      <c r="K2004" s="14" t="s">
        <v>4313</v>
      </c>
      <c r="L2004" s="14"/>
      <c r="M2004" s="14"/>
      <c r="N2004" s="15"/>
    </row>
    <row r="2005" spans="1:14" ht="37.5" customHeight="1" x14ac:dyDescent="0.15">
      <c r="A2005">
        <v>6</v>
      </c>
      <c r="B2005" s="10" t="s">
        <v>4608</v>
      </c>
      <c r="C2005" s="11" t="s">
        <v>3618</v>
      </c>
      <c r="D2005" s="16" t="str">
        <f>MID(B2005,1,1)</f>
        <v>ル</v>
      </c>
      <c r="E2005" s="17" t="str">
        <f>MID(B2005,2,1)</f>
        <v>パ</v>
      </c>
      <c r="F2005" s="17" t="str">
        <f>MID(B2005,3,1)</f>
        <v>ン</v>
      </c>
      <c r="G2005" s="17" t="str">
        <f>MID(B2005,4,1)</f>
        <v>が</v>
      </c>
      <c r="H2005" s="17" t="str">
        <f>MID(B2005,5,1)</f>
        <v>宝</v>
      </c>
      <c r="I2005" s="17" t="str">
        <f>MID(B2005,6,1)</f>
        <v>物</v>
      </c>
      <c r="J2005" s="17" t="str">
        <f>MID(B2005,7,1)</f>
        <v>を</v>
      </c>
      <c r="K2005" s="17" t="str">
        <f>MID(B2005,8,1)</f>
        <v>ぬ</v>
      </c>
      <c r="L2005" s="17" t="str">
        <f>MID(B2005,9,1)</f>
        <v>す</v>
      </c>
      <c r="M2005" s="17" t="str">
        <f>MID(B2005,10,1)</f>
        <v>む</v>
      </c>
      <c r="N2005" s="18" t="str">
        <f>MID(B2005,11,1)</f>
        <v/>
      </c>
    </row>
    <row r="2006" spans="1:14" ht="37.5" customHeight="1" x14ac:dyDescent="0.15">
      <c r="A2006">
        <v>6</v>
      </c>
      <c r="B2006" s="10"/>
      <c r="C2006" s="12" t="s">
        <v>3619</v>
      </c>
      <c r="D2006" s="13"/>
      <c r="E2006" s="14"/>
      <c r="F2006" s="14"/>
      <c r="G2006" s="14"/>
      <c r="H2006" s="14" t="s">
        <v>4322</v>
      </c>
      <c r="I2006" s="14" t="s">
        <v>895</v>
      </c>
      <c r="J2006" s="14"/>
      <c r="K2006" s="14"/>
      <c r="L2006" s="14"/>
      <c r="M2006" s="14"/>
      <c r="N2006" s="15"/>
    </row>
    <row r="2007" spans="1:14" ht="37.5" customHeight="1" x14ac:dyDescent="0.15">
      <c r="A2007">
        <v>6</v>
      </c>
      <c r="B2007" s="10" t="s">
        <v>4610</v>
      </c>
      <c r="C2007" s="11" t="s">
        <v>1153</v>
      </c>
      <c r="D2007" s="16" t="str">
        <f>MID(B2007,1,1)</f>
        <v>先</v>
      </c>
      <c r="E2007" s="17" t="str">
        <f>MID(B2007,2,1)</f>
        <v>生</v>
      </c>
      <c r="F2007" s="17" t="str">
        <f>MID(B2007,3,1)</f>
        <v>が</v>
      </c>
      <c r="G2007" s="17" t="str">
        <f>MID(B2007,4,1)</f>
        <v>家</v>
      </c>
      <c r="H2007" s="17" t="str">
        <f>MID(B2007,5,1)</f>
        <v>庭</v>
      </c>
      <c r="I2007" s="17" t="str">
        <f>MID(B2007,6,1)</f>
        <v>訪</v>
      </c>
      <c r="J2007" s="17" t="str">
        <f>MID(B2007,7,1)</f>
        <v>問</v>
      </c>
      <c r="K2007" s="17" t="str">
        <f>MID(B2007,8,1)</f>
        <v>で</v>
      </c>
      <c r="L2007" s="17" t="str">
        <f>MID(B2007,9,1)</f>
        <v>来</v>
      </c>
      <c r="M2007" s="17" t="str">
        <f>MID(B2007,10,1)</f>
        <v>た</v>
      </c>
      <c r="N2007" s="18" t="str">
        <f>MID(B2007,11,1)</f>
        <v/>
      </c>
    </row>
    <row r="2008" spans="1:14" ht="37.5" customHeight="1" x14ac:dyDescent="0.15">
      <c r="A2008">
        <v>6</v>
      </c>
      <c r="B2008" s="10"/>
      <c r="C2008" s="12" t="s">
        <v>3620</v>
      </c>
      <c r="D2008" s="13" t="s">
        <v>4611</v>
      </c>
      <c r="E2008" s="14" t="s">
        <v>124</v>
      </c>
      <c r="F2008" s="14"/>
      <c r="G2008" s="14" t="s">
        <v>4329</v>
      </c>
      <c r="H2008" s="14" t="s">
        <v>907</v>
      </c>
      <c r="I2008" s="14" t="s">
        <v>878</v>
      </c>
      <c r="J2008" s="14" t="s">
        <v>4330</v>
      </c>
      <c r="K2008" s="14"/>
      <c r="L2008" s="14" t="s">
        <v>4331</v>
      </c>
      <c r="M2008" s="14"/>
      <c r="N2008" s="15"/>
    </row>
    <row r="2009" spans="1:14" ht="37.5" customHeight="1" x14ac:dyDescent="0.15">
      <c r="A2009">
        <v>6</v>
      </c>
      <c r="B2009" s="10" t="s">
        <v>4612</v>
      </c>
      <c r="C2009" s="11" t="s">
        <v>1154</v>
      </c>
      <c r="D2009" s="16" t="str">
        <f>MID(B2009,1,1)</f>
        <v>多</v>
      </c>
      <c r="E2009" s="17" t="str">
        <f>MID(B2009,2,1)</f>
        <v>く</v>
      </c>
      <c r="F2009" s="17" t="str">
        <f>MID(B2009,3,1)</f>
        <v>の</v>
      </c>
      <c r="G2009" s="17" t="str">
        <f>MID(B2009,4,1)</f>
        <v>人</v>
      </c>
      <c r="H2009" s="17" t="str">
        <f>MID(B2009,5,1)</f>
        <v>が</v>
      </c>
      <c r="I2009" s="17" t="str">
        <f>MID(B2009,6,1)</f>
        <v>亡</v>
      </c>
      <c r="J2009" s="17" t="str">
        <f>MID(B2009,7,1)</f>
        <v>く</v>
      </c>
      <c r="K2009" s="17" t="str">
        <f>MID(B2009,8,1)</f>
        <v>な</v>
      </c>
      <c r="L2009" s="17" t="str">
        <f>MID(B2009,9,1)</f>
        <v>る</v>
      </c>
      <c r="M2009" s="17" t="str">
        <f>MID(B2009,10,1)</f>
        <v>戦</v>
      </c>
      <c r="N2009" s="18" t="str">
        <f>MID(B2009,11,1)</f>
        <v>争</v>
      </c>
    </row>
    <row r="2010" spans="1:14" ht="37.5" customHeight="1" x14ac:dyDescent="0.15">
      <c r="A2010">
        <v>6</v>
      </c>
      <c r="B2010" s="10"/>
      <c r="C2010" s="12" t="s">
        <v>3621</v>
      </c>
      <c r="D2010" s="13" t="s">
        <v>206</v>
      </c>
      <c r="E2010" s="14"/>
      <c r="F2010" s="14"/>
      <c r="G2010" s="14" t="s">
        <v>4342</v>
      </c>
      <c r="H2010" s="14"/>
      <c r="I2010" s="14" t="s">
        <v>588</v>
      </c>
      <c r="J2010" s="14"/>
      <c r="K2010" s="14"/>
      <c r="L2010" s="14"/>
      <c r="M2010" s="14" t="s">
        <v>110</v>
      </c>
      <c r="N2010" s="15" t="s">
        <v>682</v>
      </c>
    </row>
    <row r="2011" spans="1:14" ht="37.5" customHeight="1" x14ac:dyDescent="0.15">
      <c r="A2011">
        <v>6</v>
      </c>
      <c r="B2011" s="10" t="s">
        <v>3814</v>
      </c>
      <c r="C2011" s="11" t="s">
        <v>1155</v>
      </c>
      <c r="D2011" s="16" t="str">
        <f>MID(B2011,1,1)</f>
        <v>宿</v>
      </c>
      <c r="E2011" s="17" t="str">
        <f>MID(B2011,2,1)</f>
        <v>題</v>
      </c>
      <c r="F2011" s="17" t="str">
        <f>MID(B2011,3,1)</f>
        <v>を</v>
      </c>
      <c r="G2011" s="17" t="str">
        <f>MID(B2011,4,1)</f>
        <v>う</v>
      </c>
      <c r="H2011" s="17" t="str">
        <f>MID(B2011,5,1)</f>
        <v>っ</v>
      </c>
      <c r="I2011" s="17" t="str">
        <f>MID(B2011,6,1)</f>
        <v>か</v>
      </c>
      <c r="J2011" s="17" t="str">
        <f>MID(B2011,7,1)</f>
        <v>り</v>
      </c>
      <c r="K2011" s="17" t="str">
        <f>MID(B2011,8,1)</f>
        <v>忘</v>
      </c>
      <c r="L2011" s="17" t="str">
        <f>MID(B2011,9,1)</f>
        <v>れ</v>
      </c>
      <c r="M2011" s="17" t="str">
        <f>MID(B2011,10,1)</f>
        <v>る</v>
      </c>
      <c r="N2011" s="18" t="str">
        <f>MID(B2011,11,1)</f>
        <v/>
      </c>
    </row>
    <row r="2012" spans="1:14" ht="37.5" customHeight="1" x14ac:dyDescent="0.15">
      <c r="A2012">
        <v>6</v>
      </c>
      <c r="B2012" s="10"/>
      <c r="C2012" s="12" t="s">
        <v>3622</v>
      </c>
      <c r="D2012" s="13" t="s">
        <v>4615</v>
      </c>
      <c r="E2012" s="14" t="s">
        <v>695</v>
      </c>
      <c r="F2012" s="14"/>
      <c r="G2012" s="14"/>
      <c r="H2012" s="14"/>
      <c r="I2012" s="14"/>
      <c r="J2012" s="14"/>
      <c r="K2012" s="14" t="s">
        <v>4357</v>
      </c>
      <c r="L2012" s="14"/>
      <c r="M2012" s="14"/>
      <c r="N2012" s="15"/>
    </row>
    <row r="2013" spans="1:14" ht="37.5" customHeight="1" x14ac:dyDescent="0.15">
      <c r="A2013">
        <v>6</v>
      </c>
      <c r="B2013" s="10" t="s">
        <v>4623</v>
      </c>
      <c r="C2013" s="11" t="s">
        <v>1156</v>
      </c>
      <c r="D2013" s="16" t="str">
        <f>MID(B2013,1,1)</f>
        <v>鉄</v>
      </c>
      <c r="E2013" s="17" t="str">
        <f>MID(B2013,2,1)</f>
        <v>棒</v>
      </c>
      <c r="F2013" s="17" t="str">
        <f>MID(B2013,3,1)</f>
        <v>で</v>
      </c>
      <c r="G2013" s="17" t="str">
        <f>MID(B2013,4,1)</f>
        <v>逆</v>
      </c>
      <c r="H2013" s="17" t="str">
        <f>MID(B2013,5,1)</f>
        <v>上</v>
      </c>
      <c r="I2013" s="17" t="str">
        <f>MID(B2013,6,1)</f>
        <v>が</v>
      </c>
      <c r="J2013" s="17" t="str">
        <f>MID(B2013,7,1)</f>
        <v>り</v>
      </c>
      <c r="K2013" s="17" t="str">
        <f>MID(B2013,8,1)</f>
        <v>を</v>
      </c>
      <c r="L2013" s="17" t="str">
        <f>MID(B2013,9,1)</f>
        <v>す</v>
      </c>
      <c r="M2013" s="17" t="str">
        <f>MID(B2013,10,1)</f>
        <v>る</v>
      </c>
      <c r="N2013" s="18" t="str">
        <f>MID(B2013,11,1)</f>
        <v/>
      </c>
    </row>
    <row r="2014" spans="1:14" ht="37.5" customHeight="1" x14ac:dyDescent="0.15">
      <c r="A2014">
        <v>6</v>
      </c>
      <c r="B2014" s="10"/>
      <c r="C2014" s="12" t="s">
        <v>3623</v>
      </c>
      <c r="D2014" s="13" t="s">
        <v>4624</v>
      </c>
      <c r="E2014" s="14" t="s">
        <v>934</v>
      </c>
      <c r="F2014" s="14"/>
      <c r="G2014" s="14" t="s">
        <v>4366</v>
      </c>
      <c r="H2014" s="14" t="s">
        <v>4625</v>
      </c>
      <c r="I2014" s="14"/>
      <c r="J2014" s="14"/>
      <c r="K2014" s="14"/>
      <c r="L2014" s="14"/>
      <c r="M2014" s="14"/>
      <c r="N2014" s="15"/>
    </row>
    <row r="2015" spans="1:14" ht="37.5" customHeight="1" x14ac:dyDescent="0.15">
      <c r="A2015">
        <v>6</v>
      </c>
      <c r="B2015" s="10" t="s">
        <v>4626</v>
      </c>
      <c r="C2015" s="11" t="s">
        <v>1157</v>
      </c>
      <c r="D2015" s="16" t="str">
        <f>MID(B2015,1,1)</f>
        <v>一</v>
      </c>
      <c r="E2015" s="17" t="str">
        <f>MID(B2015,2,1)</f>
        <v>枚</v>
      </c>
      <c r="F2015" s="17" t="str">
        <f>MID(B2015,3,1)</f>
        <v>、</v>
      </c>
      <c r="G2015" s="17" t="str">
        <f>MID(B2015,4,1)</f>
        <v>二</v>
      </c>
      <c r="H2015" s="17" t="str">
        <f>MID(B2015,5,1)</f>
        <v>枚</v>
      </c>
      <c r="I2015" s="17" t="str">
        <f>MID(B2015,6,1)</f>
        <v>と</v>
      </c>
      <c r="J2015" s="17" t="str">
        <f>MID(B2015,7,1)</f>
        <v>紙</v>
      </c>
      <c r="K2015" s="17" t="str">
        <f>MID(B2015,8,1)</f>
        <v>を</v>
      </c>
      <c r="L2015" s="17" t="str">
        <f>MID(B2015,9,1)</f>
        <v>数</v>
      </c>
      <c r="M2015" s="17" t="str">
        <f>MID(B2015,10,1)</f>
        <v>え</v>
      </c>
      <c r="N2015" s="18" t="str">
        <f>MID(B2015,11,1)</f>
        <v>る</v>
      </c>
    </row>
    <row r="2016" spans="1:14" ht="37.5" customHeight="1" x14ac:dyDescent="0.15">
      <c r="A2016">
        <v>6</v>
      </c>
      <c r="B2016" s="10"/>
      <c r="C2016" s="12" t="s">
        <v>3624</v>
      </c>
      <c r="D2016" s="13" t="s">
        <v>4627</v>
      </c>
      <c r="E2016" s="14" t="s">
        <v>109</v>
      </c>
      <c r="F2016" s="14"/>
      <c r="G2016" s="14" t="s">
        <v>3661</v>
      </c>
      <c r="H2016" s="14" t="s">
        <v>109</v>
      </c>
      <c r="I2016" s="14"/>
      <c r="J2016" s="14" t="s">
        <v>4376</v>
      </c>
      <c r="K2016" s="14"/>
      <c r="L2016" s="14" t="s">
        <v>4377</v>
      </c>
      <c r="M2016" s="14"/>
      <c r="N2016" s="15"/>
    </row>
    <row r="2017" spans="1:14" ht="37.5" customHeight="1" x14ac:dyDescent="0.15">
      <c r="A2017">
        <v>6</v>
      </c>
      <c r="B2017" s="10" t="s">
        <v>4628</v>
      </c>
      <c r="C2017" s="11" t="s">
        <v>1158</v>
      </c>
      <c r="D2017" s="16" t="str">
        <f>MID(B2017,1,1)</f>
        <v>野</v>
      </c>
      <c r="E2017" s="17" t="str">
        <f>MID(B2017,2,1)</f>
        <v>球</v>
      </c>
      <c r="F2017" s="17" t="str">
        <f>MID(B2017,3,1)</f>
        <v>の</v>
      </c>
      <c r="G2017" s="17" t="str">
        <f>MID(B2017,4,1)</f>
        <v>夏</v>
      </c>
      <c r="H2017" s="17" t="str">
        <f>MID(B2017,5,1)</f>
        <v>の</v>
      </c>
      <c r="I2017" s="17" t="str">
        <f>MID(B2017,6,1)</f>
        <v>大</v>
      </c>
      <c r="J2017" s="17" t="str">
        <f>MID(B2017,7,1)</f>
        <v>会</v>
      </c>
      <c r="K2017" s="17" t="str">
        <f>MID(B2017,8,1)</f>
        <v>が</v>
      </c>
      <c r="L2017" s="17" t="str">
        <f>MID(B2017,9,1)</f>
        <v>開</v>
      </c>
      <c r="M2017" s="17" t="str">
        <f>MID(B2017,10,1)</f>
        <v>幕</v>
      </c>
      <c r="N2017" s="18" t="str">
        <f>MID(B2017,11,1)</f>
        <v/>
      </c>
    </row>
    <row r="2018" spans="1:14" ht="37.5" customHeight="1" x14ac:dyDescent="0.15">
      <c r="A2018">
        <v>6</v>
      </c>
      <c r="B2018" s="10"/>
      <c r="C2018" s="12" t="s">
        <v>3625</v>
      </c>
      <c r="D2018" s="13" t="s">
        <v>4629</v>
      </c>
      <c r="E2018" s="14" t="s">
        <v>4014</v>
      </c>
      <c r="F2018" s="14"/>
      <c r="G2018" s="14" t="s">
        <v>4384</v>
      </c>
      <c r="H2018" s="14"/>
      <c r="I2018" s="14" t="s">
        <v>167</v>
      </c>
      <c r="J2018" s="14" t="s">
        <v>4361</v>
      </c>
      <c r="K2018" s="14"/>
      <c r="L2018" s="14" t="s">
        <v>3683</v>
      </c>
      <c r="M2018" s="14" t="s">
        <v>4386</v>
      </c>
      <c r="N2018" s="15"/>
    </row>
    <row r="2019" spans="1:14" ht="37.5" customHeight="1" x14ac:dyDescent="0.15">
      <c r="A2019">
        <v>6</v>
      </c>
      <c r="B2019" s="10" t="s">
        <v>4630</v>
      </c>
      <c r="C2019" s="11" t="s">
        <v>765</v>
      </c>
      <c r="D2019" s="16" t="str">
        <f>MID(B2019,1,1)</f>
        <v>密</v>
      </c>
      <c r="E2019" s="17" t="str">
        <f>MID(B2019,2,1)</f>
        <v>接</v>
      </c>
      <c r="F2019" s="17" t="str">
        <f>MID(B2019,3,1)</f>
        <v>な</v>
      </c>
      <c r="G2019" s="17" t="str">
        <f>MID(B2019,4,1)</f>
        <v>関</v>
      </c>
      <c r="H2019" s="17" t="str">
        <f>MID(B2019,5,1)</f>
        <v>係</v>
      </c>
      <c r="I2019" s="17" t="str">
        <f>MID(B2019,6,1)</f>
        <v>の</v>
      </c>
      <c r="J2019" s="17" t="str">
        <f>MID(B2019,7,1)</f>
        <v>二</v>
      </c>
      <c r="K2019" s="17" t="str">
        <f>MID(B2019,8,1)</f>
        <v>つ</v>
      </c>
      <c r="L2019" s="17" t="str">
        <f>MID(B2019,9,1)</f>
        <v>の</v>
      </c>
      <c r="M2019" s="17" t="str">
        <f>MID(B2019,10,1)</f>
        <v>国</v>
      </c>
      <c r="N2019" s="18" t="str">
        <f>MID(B2019,11,1)</f>
        <v/>
      </c>
    </row>
    <row r="2020" spans="1:14" ht="37.5" customHeight="1" x14ac:dyDescent="0.15">
      <c r="A2020">
        <v>6</v>
      </c>
      <c r="B2020" s="10"/>
      <c r="C2020" s="12" t="s">
        <v>3626</v>
      </c>
      <c r="D2020" s="13" t="s">
        <v>4171</v>
      </c>
      <c r="E2020" s="14" t="s">
        <v>857</v>
      </c>
      <c r="F2020" s="14"/>
      <c r="G2020" s="14" t="s">
        <v>4399</v>
      </c>
      <c r="H2020" s="14" t="s">
        <v>535</v>
      </c>
      <c r="I2020" s="14"/>
      <c r="J2020" s="14" t="s">
        <v>4401</v>
      </c>
      <c r="K2020" s="14"/>
      <c r="L2020" s="14"/>
      <c r="M2020" s="14" t="s">
        <v>855</v>
      </c>
      <c r="N2020" s="15"/>
    </row>
    <row r="2021" spans="1:14" ht="37.5" customHeight="1" x14ac:dyDescent="0.15">
      <c r="A2021">
        <v>6</v>
      </c>
      <c r="B2021" s="10" t="s">
        <v>4631</v>
      </c>
      <c r="C2021" s="11" t="s">
        <v>766</v>
      </c>
      <c r="D2021" s="16" t="str">
        <f>MID(B2021,1,1)</f>
        <v>国</v>
      </c>
      <c r="E2021" s="17" t="str">
        <f>MID(B2021,2,1)</f>
        <v>連</v>
      </c>
      <c r="F2021" s="17" t="str">
        <f>MID(B2021,3,1)</f>
        <v>に</v>
      </c>
      <c r="G2021" s="17" t="str">
        <f>MID(B2021,4,1)</f>
        <v>加</v>
      </c>
      <c r="H2021" s="17" t="str">
        <f>MID(B2021,5,1)</f>
        <v>盟</v>
      </c>
      <c r="I2021" s="17" t="str">
        <f>MID(B2021,6,1)</f>
        <v>す</v>
      </c>
      <c r="J2021" s="17" t="str">
        <f>MID(B2021,7,1)</f>
        <v>る</v>
      </c>
      <c r="K2021" s="17" t="str">
        <f>MID(B2021,8,1)</f>
        <v/>
      </c>
      <c r="L2021" s="17" t="str">
        <f>MID(B2021,9,1)</f>
        <v/>
      </c>
      <c r="M2021" s="17" t="str">
        <f>MID(B2021,10,1)</f>
        <v/>
      </c>
      <c r="N2021" s="18" t="str">
        <f>MID(B2021,11,1)</f>
        <v/>
      </c>
    </row>
    <row r="2022" spans="1:14" ht="37.5" customHeight="1" x14ac:dyDescent="0.15">
      <c r="A2022">
        <v>6</v>
      </c>
      <c r="B2022" s="10"/>
      <c r="C2022" s="12" t="s">
        <v>3627</v>
      </c>
      <c r="D2022" s="13" t="s">
        <v>546</v>
      </c>
      <c r="E2022" s="14" t="s">
        <v>1070</v>
      </c>
      <c r="F2022" s="14"/>
      <c r="G2022" s="14" t="s">
        <v>4409</v>
      </c>
      <c r="H2022" s="14" t="s">
        <v>944</v>
      </c>
      <c r="I2022" s="14"/>
      <c r="J2022" s="14"/>
      <c r="K2022" s="14"/>
      <c r="L2022" s="14"/>
      <c r="M2022" s="14"/>
      <c r="N2022" s="15"/>
    </row>
    <row r="2023" spans="1:14" ht="37.5" customHeight="1" x14ac:dyDescent="0.15">
      <c r="A2023">
        <v>6</v>
      </c>
      <c r="B2023" s="10" t="s">
        <v>4634</v>
      </c>
      <c r="C2023" s="11" t="s">
        <v>767</v>
      </c>
      <c r="D2023" s="16" t="str">
        <f>MID(B2023,1,1)</f>
        <v>水</v>
      </c>
      <c r="E2023" s="17" t="str">
        <f>MID(B2023,2,1)</f>
        <v>玉</v>
      </c>
      <c r="F2023" s="17" t="str">
        <f>MID(B2023,3,1)</f>
        <v>模</v>
      </c>
      <c r="G2023" s="17" t="str">
        <f>MID(B2023,4,1)</f>
        <v>様</v>
      </c>
      <c r="H2023" s="17" t="str">
        <f>MID(B2023,5,1)</f>
        <v>の</v>
      </c>
      <c r="I2023" s="17" t="str">
        <f>MID(B2023,6,1)</f>
        <v>ス</v>
      </c>
      <c r="J2023" s="17" t="str">
        <f>MID(B2023,7,1)</f>
        <v>カ</v>
      </c>
      <c r="K2023" s="17" t="str">
        <f>MID(B2023,8,1)</f>
        <v>ー</v>
      </c>
      <c r="L2023" s="17" t="str">
        <f>MID(B2023,9,1)</f>
        <v>ト</v>
      </c>
      <c r="M2023" s="17" t="str">
        <f>MID(B2023,10,1)</f>
        <v/>
      </c>
      <c r="N2023" s="18" t="str">
        <f>MID(B2023,11,1)</f>
        <v/>
      </c>
    </row>
    <row r="2024" spans="1:14" ht="37.5" customHeight="1" x14ac:dyDescent="0.15">
      <c r="A2024">
        <v>6</v>
      </c>
      <c r="B2024" s="10"/>
      <c r="C2024" s="12" t="s">
        <v>3628</v>
      </c>
      <c r="D2024" s="13" t="s">
        <v>1046</v>
      </c>
      <c r="E2024" s="14" t="s">
        <v>4055</v>
      </c>
      <c r="F2024" s="14" t="s">
        <v>4417</v>
      </c>
      <c r="G2024" s="14" t="s">
        <v>4418</v>
      </c>
      <c r="H2024" s="14"/>
      <c r="I2024" s="14"/>
      <c r="J2024" s="14"/>
      <c r="K2024" s="14"/>
      <c r="L2024" s="14"/>
      <c r="M2024" s="14"/>
      <c r="N2024" s="15"/>
    </row>
    <row r="2025" spans="1:14" ht="37.5" customHeight="1" x14ac:dyDescent="0.15">
      <c r="A2025">
        <v>6</v>
      </c>
      <c r="B2025" s="10" t="s">
        <v>4635</v>
      </c>
      <c r="C2025" s="11" t="s">
        <v>768</v>
      </c>
      <c r="D2025" s="16" t="str">
        <f>MID(B2025,1,1)</f>
        <v>英</v>
      </c>
      <c r="E2025" s="17" t="str">
        <f>MID(B2025,2,1)</f>
        <v>語</v>
      </c>
      <c r="F2025" s="17" t="str">
        <f>MID(B2025,3,1)</f>
        <v>を</v>
      </c>
      <c r="G2025" s="17" t="str">
        <f>MID(B2025,4,1)</f>
        <v>日</v>
      </c>
      <c r="H2025" s="17" t="str">
        <f>MID(B2025,5,1)</f>
        <v>本</v>
      </c>
      <c r="I2025" s="17" t="str">
        <f>MID(B2025,6,1)</f>
        <v>語</v>
      </c>
      <c r="J2025" s="17" t="str">
        <f>MID(B2025,7,1)</f>
        <v>に</v>
      </c>
      <c r="K2025" s="17" t="str">
        <f>MID(B2025,8,1)</f>
        <v>通</v>
      </c>
      <c r="L2025" s="17" t="str">
        <f>MID(B2025,9,1)</f>
        <v>訳</v>
      </c>
      <c r="M2025" s="17" t="str">
        <f>MID(B2025,10,1)</f>
        <v>す</v>
      </c>
      <c r="N2025" s="18" t="str">
        <f>MID(B2025,11,1)</f>
        <v>る</v>
      </c>
    </row>
    <row r="2026" spans="1:14" ht="37.5" customHeight="1" x14ac:dyDescent="0.15">
      <c r="A2026">
        <v>6</v>
      </c>
      <c r="B2026" s="10"/>
      <c r="C2026" s="12" t="s">
        <v>3629</v>
      </c>
      <c r="D2026" s="13" t="s">
        <v>707</v>
      </c>
      <c r="E2026" s="14" t="s">
        <v>952</v>
      </c>
      <c r="F2026" s="14"/>
      <c r="G2026" s="14" t="s">
        <v>3661</v>
      </c>
      <c r="H2026" s="14" t="s">
        <v>86</v>
      </c>
      <c r="I2026" s="14" t="s">
        <v>952</v>
      </c>
      <c r="J2026" s="14"/>
      <c r="K2026" s="14" t="s">
        <v>4426</v>
      </c>
      <c r="L2026" s="14" t="s">
        <v>4427</v>
      </c>
      <c r="M2026" s="14"/>
      <c r="N2026" s="15"/>
    </row>
    <row r="2027" spans="1:14" ht="37.5" customHeight="1" x14ac:dyDescent="0.15">
      <c r="A2027">
        <v>6</v>
      </c>
      <c r="B2027" s="10" t="s">
        <v>4637</v>
      </c>
      <c r="C2027" s="11" t="s">
        <v>770</v>
      </c>
      <c r="D2027" s="16" t="str">
        <f>MID(B2027,1,1)</f>
        <v>運</v>
      </c>
      <c r="E2027" s="17" t="str">
        <f>MID(B2027,2,1)</f>
        <v>動</v>
      </c>
      <c r="F2027" s="17" t="str">
        <f>MID(B2027,3,1)</f>
        <v>会</v>
      </c>
      <c r="G2027" s="17" t="str">
        <f>MID(B2027,4,1)</f>
        <v>で</v>
      </c>
      <c r="H2027" s="17" t="str">
        <f>MID(B2027,5,1)</f>
        <v>赤</v>
      </c>
      <c r="I2027" s="17" t="str">
        <f>MID(B2027,6,1)</f>
        <v>組</v>
      </c>
      <c r="J2027" s="17" t="str">
        <f>MID(B2027,7,1)</f>
        <v>が</v>
      </c>
      <c r="K2027" s="17" t="str">
        <f>MID(B2027,8,1)</f>
        <v>優</v>
      </c>
      <c r="L2027" s="17" t="str">
        <f>MID(B2027,9,1)</f>
        <v>勝</v>
      </c>
      <c r="M2027" s="17" t="str">
        <f>MID(B2027,10,1)</f>
        <v>し</v>
      </c>
      <c r="N2027" s="18" t="str">
        <f>MID(B2027,11,1)</f>
        <v>た</v>
      </c>
    </row>
    <row r="2028" spans="1:14" ht="37.5" customHeight="1" x14ac:dyDescent="0.15">
      <c r="A2028">
        <v>6</v>
      </c>
      <c r="B2028" s="10"/>
      <c r="C2028" s="12" t="s">
        <v>3631</v>
      </c>
      <c r="D2028" s="13" t="s">
        <v>322</v>
      </c>
      <c r="E2028" s="14" t="s">
        <v>926</v>
      </c>
      <c r="F2028" s="14" t="s">
        <v>4361</v>
      </c>
      <c r="G2028" s="14"/>
      <c r="H2028" s="14" t="s">
        <v>316</v>
      </c>
      <c r="I2028" s="14" t="s">
        <v>4638</v>
      </c>
      <c r="J2028" s="14"/>
      <c r="K2028" s="14" t="s">
        <v>4387</v>
      </c>
      <c r="L2028" s="14" t="s">
        <v>4433</v>
      </c>
      <c r="M2028" s="14"/>
      <c r="N2028" s="15"/>
    </row>
    <row r="2029" spans="1:14" ht="37.5" customHeight="1" x14ac:dyDescent="0.15">
      <c r="A2029">
        <v>6</v>
      </c>
      <c r="B2029" s="10" t="s">
        <v>4639</v>
      </c>
      <c r="C2029" s="11" t="s">
        <v>769</v>
      </c>
      <c r="D2029" s="16" t="str">
        <f>MID(B2029,1,1)</f>
        <v>郵</v>
      </c>
      <c r="E2029" s="17" t="str">
        <f>MID(B2029,2,1)</f>
        <v>便</v>
      </c>
      <c r="F2029" s="17" t="str">
        <f>MID(B2029,3,1)</f>
        <v>番</v>
      </c>
      <c r="G2029" s="17" t="str">
        <f>MID(B2029,4,1)</f>
        <v>号</v>
      </c>
      <c r="H2029" s="17" t="str">
        <f>MID(B2029,5,1)</f>
        <v>と</v>
      </c>
      <c r="I2029" s="17" t="str">
        <f>MID(B2029,6,1)</f>
        <v>住</v>
      </c>
      <c r="J2029" s="17" t="str">
        <f>MID(B2029,7,1)</f>
        <v>所</v>
      </c>
      <c r="K2029" s="17" t="str">
        <f>MID(B2029,8,1)</f>
        <v>を</v>
      </c>
      <c r="L2029" s="17" t="str">
        <f>MID(B2029,9,1)</f>
        <v>書</v>
      </c>
      <c r="M2029" s="17" t="str">
        <f>MID(B2029,10,1)</f>
        <v>く</v>
      </c>
      <c r="N2029" s="18" t="str">
        <f>MID(B2029,11,1)</f>
        <v/>
      </c>
    </row>
    <row r="2030" spans="1:14" ht="37.5" customHeight="1" x14ac:dyDescent="0.15">
      <c r="A2030">
        <v>6</v>
      </c>
      <c r="B2030" s="10"/>
      <c r="C2030" s="12" t="s">
        <v>3630</v>
      </c>
      <c r="D2030" s="13" t="s">
        <v>955</v>
      </c>
      <c r="E2030" s="14" t="s">
        <v>4396</v>
      </c>
      <c r="F2030" s="14" t="s">
        <v>4436</v>
      </c>
      <c r="G2030" s="14" t="s">
        <v>4437</v>
      </c>
      <c r="H2030" s="14"/>
      <c r="I2030" s="14" t="s">
        <v>1512</v>
      </c>
      <c r="J2030" s="14" t="s">
        <v>4438</v>
      </c>
      <c r="K2030" s="14"/>
      <c r="L2030" s="14" t="s">
        <v>4345</v>
      </c>
      <c r="M2030" s="14"/>
      <c r="N2030" s="15"/>
    </row>
    <row r="2031" spans="1:14" ht="37.5" customHeight="1" x14ac:dyDescent="0.15">
      <c r="A2031">
        <v>6</v>
      </c>
      <c r="B2031" s="10" t="s">
        <v>4641</v>
      </c>
      <c r="C2031" s="11" t="s">
        <v>771</v>
      </c>
      <c r="D2031" s="16" t="str">
        <f>MID(B2031,1,1)</f>
        <v>ち</v>
      </c>
      <c r="E2031" s="17" t="str">
        <f>MID(B2031,2,1)</f>
        <v>ょ</v>
      </c>
      <c r="F2031" s="17" t="str">
        <f>MID(B2031,3,1)</f>
        <v>う</v>
      </c>
      <c r="G2031" s="17" t="str">
        <f>MID(B2031,4,1)</f>
        <v>の</v>
      </c>
      <c r="H2031" s="17" t="str">
        <f>MID(B2031,5,1)</f>
        <v>幼</v>
      </c>
      <c r="I2031" s="17" t="str">
        <f>MID(B2031,6,1)</f>
        <v>虫</v>
      </c>
      <c r="J2031" s="17" t="str">
        <f>MID(B2031,7,1)</f>
        <v>は</v>
      </c>
      <c r="K2031" s="17" t="str">
        <f>MID(B2031,8,1)</f>
        <v>青</v>
      </c>
      <c r="L2031" s="17" t="str">
        <f>MID(B2031,9,1)</f>
        <v>虫</v>
      </c>
      <c r="M2031" s="17" t="str">
        <f>MID(B2031,10,1)</f>
        <v>で</v>
      </c>
      <c r="N2031" s="18" t="str">
        <f>MID(B2031,11,1)</f>
        <v>す</v>
      </c>
    </row>
    <row r="2032" spans="1:14" ht="37.5" customHeight="1" x14ac:dyDescent="0.15">
      <c r="A2032">
        <v>6</v>
      </c>
      <c r="B2032" s="10"/>
      <c r="C2032" s="12" t="s">
        <v>3632</v>
      </c>
      <c r="D2032" s="13"/>
      <c r="E2032" s="14"/>
      <c r="F2032" s="14"/>
      <c r="G2032" s="14"/>
      <c r="H2032" s="14" t="s">
        <v>121</v>
      </c>
      <c r="I2032" s="14" t="s">
        <v>4059</v>
      </c>
      <c r="J2032" s="14"/>
      <c r="K2032" s="14" t="s">
        <v>4448</v>
      </c>
      <c r="L2032" s="14" t="s">
        <v>4449</v>
      </c>
      <c r="M2032" s="14"/>
      <c r="N2032" s="15"/>
    </row>
    <row r="2033" spans="1:14" ht="37.5" customHeight="1" x14ac:dyDescent="0.15">
      <c r="A2033">
        <v>6</v>
      </c>
      <c r="B2033" s="10" t="s">
        <v>4651</v>
      </c>
      <c r="C2033" s="11" t="s">
        <v>772</v>
      </c>
      <c r="D2033" s="16" t="str">
        <f>MID(B2033,1,1)</f>
        <v>食</v>
      </c>
      <c r="E2033" s="17" t="str">
        <f>MID(B2033,2,1)</f>
        <v>欲</v>
      </c>
      <c r="F2033" s="17" t="str">
        <f>MID(B2033,3,1)</f>
        <v>の</v>
      </c>
      <c r="G2033" s="17" t="str">
        <f>MID(B2033,4,1)</f>
        <v>秋</v>
      </c>
      <c r="H2033" s="17" t="str">
        <f>MID(B2033,5,1)</f>
        <v/>
      </c>
      <c r="I2033" s="17" t="str">
        <f>MID(B2033,6,1)</f>
        <v/>
      </c>
      <c r="J2033" s="17" t="str">
        <f>MID(B2033,7,1)</f>
        <v/>
      </c>
      <c r="K2033" s="17" t="str">
        <f>MID(B2033,8,1)</f>
        <v/>
      </c>
      <c r="L2033" s="17" t="str">
        <f>MID(B2033,9,1)</f>
        <v/>
      </c>
      <c r="M2033" s="17" t="str">
        <f>MID(B2033,10,1)</f>
        <v/>
      </c>
      <c r="N2033" s="18" t="str">
        <f>MID(B2033,11,1)</f>
        <v/>
      </c>
    </row>
    <row r="2034" spans="1:14" ht="37.5" customHeight="1" x14ac:dyDescent="0.15">
      <c r="A2034">
        <v>6</v>
      </c>
      <c r="B2034" s="10"/>
      <c r="C2034" s="12" t="s">
        <v>3633</v>
      </c>
      <c r="D2034" s="13" t="s">
        <v>4652</v>
      </c>
      <c r="E2034" s="14" t="s">
        <v>4653</v>
      </c>
      <c r="F2034" s="14"/>
      <c r="G2034" s="14" t="s">
        <v>4456</v>
      </c>
      <c r="H2034" s="14"/>
      <c r="I2034" s="14"/>
      <c r="J2034" s="14"/>
      <c r="K2034" s="14"/>
      <c r="L2034" s="14"/>
      <c r="M2034" s="14"/>
      <c r="N2034" s="15"/>
    </row>
    <row r="2035" spans="1:14" ht="37.5" customHeight="1" x14ac:dyDescent="0.15">
      <c r="A2035">
        <v>6</v>
      </c>
      <c r="B2035" s="10" t="s">
        <v>4661</v>
      </c>
      <c r="C2035" s="11" t="s">
        <v>773</v>
      </c>
      <c r="D2035" s="16" t="str">
        <f>MID(B2035,1,1)</f>
        <v>夜</v>
      </c>
      <c r="E2035" s="17" t="str">
        <f>MID(B2035,2,1)</f>
        <v>ふ</v>
      </c>
      <c r="F2035" s="17" t="str">
        <f>MID(B2035,3,1)</f>
        <v>か</v>
      </c>
      <c r="G2035" s="17" t="str">
        <f>MID(B2035,4,1)</f>
        <v>し</v>
      </c>
      <c r="H2035" s="17" t="str">
        <f>MID(B2035,5,1)</f>
        <v>の</v>
      </c>
      <c r="I2035" s="17" t="str">
        <f>MID(B2035,6,1)</f>
        <v>翌</v>
      </c>
      <c r="J2035" s="17" t="str">
        <f>MID(B2035,7,1)</f>
        <v>日</v>
      </c>
      <c r="K2035" s="17" t="str">
        <f>MID(B2035,8,1)</f>
        <v>は</v>
      </c>
      <c r="L2035" s="17" t="str">
        <f>MID(B2035,9,1)</f>
        <v>ね</v>
      </c>
      <c r="M2035" s="17" t="str">
        <f>MID(B2035,10,1)</f>
        <v>む</v>
      </c>
      <c r="N2035" s="18" t="str">
        <f>MID(B2035,11,1)</f>
        <v>い</v>
      </c>
    </row>
    <row r="2036" spans="1:14" ht="37.5" customHeight="1" x14ac:dyDescent="0.15">
      <c r="A2036">
        <v>6</v>
      </c>
      <c r="B2036" s="10"/>
      <c r="C2036" s="12" t="s">
        <v>3634</v>
      </c>
      <c r="D2036" s="13" t="s">
        <v>3998</v>
      </c>
      <c r="E2036" s="14"/>
      <c r="F2036" s="14"/>
      <c r="G2036" s="14"/>
      <c r="H2036" s="14"/>
      <c r="I2036" s="14" t="s">
        <v>4662</v>
      </c>
      <c r="J2036" s="14" t="s">
        <v>4462</v>
      </c>
      <c r="K2036" s="14"/>
      <c r="L2036" s="14"/>
      <c r="M2036" s="14"/>
      <c r="N2036" s="15"/>
    </row>
    <row r="2037" spans="1:14" ht="37.5" customHeight="1" x14ac:dyDescent="0.15">
      <c r="A2037">
        <v>6</v>
      </c>
      <c r="B2037" s="10" t="s">
        <v>4663</v>
      </c>
      <c r="C2037" s="11" t="s">
        <v>774</v>
      </c>
      <c r="D2037" s="16" t="str">
        <f>MID(B2037,1,1)</f>
        <v>本</v>
      </c>
      <c r="E2037" s="17" t="str">
        <f>MID(B2037,2,1)</f>
        <v>が</v>
      </c>
      <c r="F2037" s="17" t="str">
        <f>MID(B2037,3,1)</f>
        <v>ゆ</v>
      </c>
      <c r="G2037" s="17" t="str">
        <f>MID(B2037,4,1)</f>
        <v>か</v>
      </c>
      <c r="H2037" s="17" t="str">
        <f>MID(B2037,5,1)</f>
        <v>一</v>
      </c>
      <c r="I2037" s="17" t="str">
        <f>MID(B2037,6,1)</f>
        <v>面</v>
      </c>
      <c r="J2037" s="17" t="str">
        <f>MID(B2037,7,1)</f>
        <v>に</v>
      </c>
      <c r="K2037" s="17" t="str">
        <f>MID(B2037,8,1)</f>
        <v>散</v>
      </c>
      <c r="L2037" s="17" t="str">
        <f>MID(B2037,9,1)</f>
        <v>乱</v>
      </c>
      <c r="M2037" s="17" t="str">
        <f>MID(B2037,10,1)</f>
        <v>す</v>
      </c>
      <c r="N2037" s="18" t="str">
        <f>MID(B2037,11,1)</f>
        <v>る</v>
      </c>
    </row>
    <row r="2038" spans="1:14" ht="37.5" customHeight="1" x14ac:dyDescent="0.15">
      <c r="A2038">
        <v>6</v>
      </c>
      <c r="B2038" s="10"/>
      <c r="C2038" s="12" t="s">
        <v>3635</v>
      </c>
      <c r="D2038" s="13" t="s">
        <v>86</v>
      </c>
      <c r="E2038" s="14"/>
      <c r="F2038" s="14"/>
      <c r="G2038" s="14"/>
      <c r="H2038" s="14" t="s">
        <v>112</v>
      </c>
      <c r="I2038" s="14" t="s">
        <v>555</v>
      </c>
      <c r="J2038" s="14"/>
      <c r="K2038" s="14" t="s">
        <v>4469</v>
      </c>
      <c r="L2038" s="14" t="s">
        <v>4470</v>
      </c>
      <c r="M2038" s="14"/>
      <c r="N2038" s="15"/>
    </row>
    <row r="2039" spans="1:14" ht="37.5" customHeight="1" x14ac:dyDescent="0.15">
      <c r="A2039">
        <v>6</v>
      </c>
      <c r="B2039" s="10" t="s">
        <v>4664</v>
      </c>
      <c r="C2039" s="11" t="s">
        <v>775</v>
      </c>
      <c r="D2039" s="16" t="str">
        <f>MID(B2039,1,1)</f>
        <v>オ</v>
      </c>
      <c r="E2039" s="17" t="str">
        <f>MID(B2039,2,1)</f>
        <v>ム</v>
      </c>
      <c r="F2039" s="17" t="str">
        <f>MID(B2039,3,1)</f>
        <v>レ</v>
      </c>
      <c r="G2039" s="17" t="str">
        <f>MID(B2039,4,1)</f>
        <v>ツ</v>
      </c>
      <c r="H2039" s="17" t="str">
        <f>MID(B2039,5,1)</f>
        <v>に</v>
      </c>
      <c r="I2039" s="17" t="str">
        <f>MID(B2039,6,1)</f>
        <v>卵</v>
      </c>
      <c r="J2039" s="17" t="str">
        <f>MID(B2039,7,1)</f>
        <v>を</v>
      </c>
      <c r="K2039" s="17" t="str">
        <f>MID(B2039,8,1)</f>
        <v>2</v>
      </c>
      <c r="L2039" s="17" t="str">
        <f>MID(B2039,9,1)</f>
        <v>個</v>
      </c>
      <c r="M2039" s="17" t="str">
        <f>MID(B2039,10,1)</f>
        <v>使</v>
      </c>
      <c r="N2039" s="18" t="str">
        <f>MID(B2039,11,1)</f>
        <v>う</v>
      </c>
    </row>
    <row r="2040" spans="1:14" ht="37.5" customHeight="1" x14ac:dyDescent="0.15">
      <c r="A2040">
        <v>6</v>
      </c>
      <c r="B2040" s="10"/>
      <c r="C2040" s="12" t="s">
        <v>3636</v>
      </c>
      <c r="D2040" s="13"/>
      <c r="E2040" s="14"/>
      <c r="F2040" s="14"/>
      <c r="G2040" s="14"/>
      <c r="H2040" s="14"/>
      <c r="I2040" s="14" t="s">
        <v>4477</v>
      </c>
      <c r="J2040" s="14"/>
      <c r="K2040" s="14"/>
      <c r="L2040" s="14" t="s">
        <v>4478</v>
      </c>
      <c r="M2040" s="14" t="s">
        <v>4179</v>
      </c>
      <c r="N2040" s="15"/>
    </row>
    <row r="2041" spans="1:14" ht="37.5" customHeight="1" x14ac:dyDescent="0.15">
      <c r="A2041">
        <v>6</v>
      </c>
      <c r="B2041" s="10" t="s">
        <v>4665</v>
      </c>
      <c r="C2041" s="11" t="s">
        <v>776</v>
      </c>
      <c r="D2041" s="16" t="str">
        <f>MID(B2041,1,1)</f>
        <v>遊</v>
      </c>
      <c r="E2041" s="17" t="str">
        <f>MID(B2041,2,1)</f>
        <v>園</v>
      </c>
      <c r="F2041" s="17" t="str">
        <f>MID(B2041,3,1)</f>
        <v>地</v>
      </c>
      <c r="G2041" s="17" t="str">
        <f>MID(B2041,4,1)</f>
        <v>の</v>
      </c>
      <c r="H2041" s="17" t="str">
        <f>MID(B2041,5,1)</f>
        <v>観</v>
      </c>
      <c r="I2041" s="17" t="str">
        <f>MID(B2041,6,1)</f>
        <v>覧</v>
      </c>
      <c r="J2041" s="17" t="str">
        <f>MID(B2041,7,1)</f>
        <v>車</v>
      </c>
      <c r="K2041" s="17" t="str">
        <f>MID(B2041,8,1)</f>
        <v>が</v>
      </c>
      <c r="L2041" s="17" t="str">
        <f>MID(B2041,9,1)</f>
        <v>回</v>
      </c>
      <c r="M2041" s="17" t="str">
        <f>MID(B2041,10,1)</f>
        <v>る</v>
      </c>
      <c r="N2041" s="18" t="str">
        <f>MID(B2041,11,1)</f>
        <v/>
      </c>
    </row>
    <row r="2042" spans="1:14" ht="37.5" customHeight="1" x14ac:dyDescent="0.15">
      <c r="A2042">
        <v>6</v>
      </c>
      <c r="B2042" s="10"/>
      <c r="C2042" s="12" t="s">
        <v>3637</v>
      </c>
      <c r="D2042" s="13" t="s">
        <v>955</v>
      </c>
      <c r="E2042" s="14" t="s">
        <v>111</v>
      </c>
      <c r="F2042" s="14" t="s">
        <v>4442</v>
      </c>
      <c r="G2042" s="14"/>
      <c r="H2042" s="14" t="s">
        <v>550</v>
      </c>
      <c r="I2042" s="14" t="s">
        <v>4470</v>
      </c>
      <c r="J2042" s="14" t="s">
        <v>4422</v>
      </c>
      <c r="K2042" s="14"/>
      <c r="L2042" s="14" t="s">
        <v>4485</v>
      </c>
      <c r="M2042" s="14"/>
      <c r="N2042" s="15"/>
    </row>
    <row r="2043" spans="1:14" ht="37.5" customHeight="1" x14ac:dyDescent="0.15">
      <c r="A2043">
        <v>6</v>
      </c>
      <c r="B2043" s="10" t="s">
        <v>4673</v>
      </c>
      <c r="C2043" s="11" t="s">
        <v>777</v>
      </c>
      <c r="D2043" s="16" t="str">
        <f>MID(B2043,1,1)</f>
        <v>半</v>
      </c>
      <c r="E2043" s="17" t="str">
        <f>MID(B2043,2,1)</f>
        <v>紙</v>
      </c>
      <c r="F2043" s="17" t="str">
        <f>MID(B2043,3,1)</f>
        <v>の</v>
      </c>
      <c r="G2043" s="17" t="str">
        <f>MID(B2043,4,1)</f>
        <v>表</v>
      </c>
      <c r="H2043" s="17" t="str">
        <f>MID(B2043,5,1)</f>
        <v>と</v>
      </c>
      <c r="I2043" s="17" t="str">
        <f>MID(B2043,6,1)</f>
        <v>裏</v>
      </c>
      <c r="J2043" s="17" t="str">
        <f>MID(B2043,7,1)</f>
        <v>を</v>
      </c>
      <c r="K2043" s="17" t="str">
        <f>MID(B2043,8,1)</f>
        <v>確</v>
      </c>
      <c r="L2043" s="17" t="str">
        <f>MID(B2043,9,1)</f>
        <v>か</v>
      </c>
      <c r="M2043" s="17" t="str">
        <f>MID(B2043,10,1)</f>
        <v>め</v>
      </c>
      <c r="N2043" s="18" t="str">
        <f>MID(B2043,11,1)</f>
        <v>る</v>
      </c>
    </row>
    <row r="2044" spans="1:14" ht="37.5" customHeight="1" x14ac:dyDescent="0.15">
      <c r="A2044">
        <v>6</v>
      </c>
      <c r="B2044" s="10"/>
      <c r="C2044" s="12" t="s">
        <v>3638</v>
      </c>
      <c r="D2044" s="13" t="s">
        <v>4674</v>
      </c>
      <c r="E2044" s="14" t="s">
        <v>603</v>
      </c>
      <c r="F2044" s="14"/>
      <c r="G2044" s="14" t="s">
        <v>4488</v>
      </c>
      <c r="H2044" s="14"/>
      <c r="I2044" s="14" t="s">
        <v>4675</v>
      </c>
      <c r="J2044" s="14"/>
      <c r="K2044" s="14" t="s">
        <v>4489</v>
      </c>
      <c r="L2044" s="14"/>
      <c r="M2044" s="14"/>
      <c r="N2044" s="15"/>
    </row>
    <row r="2045" spans="1:14" ht="37.5" customHeight="1" x14ac:dyDescent="0.15">
      <c r="A2045">
        <v>6</v>
      </c>
      <c r="B2045" s="10" t="s">
        <v>4677</v>
      </c>
      <c r="C2045" s="11" t="s">
        <v>778</v>
      </c>
      <c r="D2045" s="16" t="str">
        <f>MID(B2045,1,1)</f>
        <v>法</v>
      </c>
      <c r="E2045" s="17" t="str">
        <f>MID(B2045,2,1)</f>
        <v>律</v>
      </c>
      <c r="F2045" s="17" t="str">
        <f>MID(B2045,3,1)</f>
        <v>は</v>
      </c>
      <c r="G2045" s="17" t="str">
        <f>MID(B2045,4,1)</f>
        <v>国</v>
      </c>
      <c r="H2045" s="17" t="str">
        <f>MID(B2045,5,1)</f>
        <v>会</v>
      </c>
      <c r="I2045" s="17" t="str">
        <f>MID(B2045,6,1)</f>
        <v>で</v>
      </c>
      <c r="J2045" s="17" t="str">
        <f>MID(B2045,7,1)</f>
        <v>制</v>
      </c>
      <c r="K2045" s="17" t="str">
        <f>MID(B2045,8,1)</f>
        <v>定</v>
      </c>
      <c r="L2045" s="17" t="str">
        <f>MID(B2045,9,1)</f>
        <v>さ</v>
      </c>
      <c r="M2045" s="17" t="str">
        <f>MID(B2045,10,1)</f>
        <v>れ</v>
      </c>
      <c r="N2045" s="18" t="str">
        <f>MID(B2045,11,1)</f>
        <v>る</v>
      </c>
    </row>
    <row r="2046" spans="1:14" ht="37.5" customHeight="1" x14ac:dyDescent="0.15">
      <c r="A2046">
        <v>6</v>
      </c>
      <c r="B2046" s="10"/>
      <c r="C2046" s="12" t="s">
        <v>3639</v>
      </c>
      <c r="D2046" s="13" t="s">
        <v>878</v>
      </c>
      <c r="E2046" s="14" t="s">
        <v>4288</v>
      </c>
      <c r="F2046" s="14"/>
      <c r="G2046" s="14" t="s">
        <v>3682</v>
      </c>
      <c r="H2046" s="14" t="s">
        <v>517</v>
      </c>
      <c r="I2046" s="14"/>
      <c r="J2046" s="14" t="s">
        <v>4406</v>
      </c>
      <c r="K2046" s="14" t="s">
        <v>4496</v>
      </c>
      <c r="L2046" s="14"/>
      <c r="M2046" s="14"/>
      <c r="N2046" s="15"/>
    </row>
    <row r="2047" spans="1:14" ht="37.5" customHeight="1" x14ac:dyDescent="0.15">
      <c r="A2047">
        <v>6</v>
      </c>
      <c r="B2047" s="10" t="s">
        <v>3815</v>
      </c>
      <c r="C2047" s="11" t="s">
        <v>779</v>
      </c>
      <c r="D2047" s="16" t="str">
        <f>MID(B2047,1,1)</f>
        <v>花</v>
      </c>
      <c r="E2047" s="17" t="str">
        <f>MID(B2047,2,1)</f>
        <v>火</v>
      </c>
      <c r="F2047" s="17" t="str">
        <f>MID(B2047,3,1)</f>
        <v>大</v>
      </c>
      <c r="G2047" s="17" t="str">
        <f>MID(B2047,4,1)</f>
        <v>会</v>
      </c>
      <c r="H2047" s="17" t="str">
        <f>MID(B2047,5,1)</f>
        <v>で</v>
      </c>
      <c r="I2047" s="17" t="str">
        <f>MID(B2047,6,1)</f>
        <v>臨</v>
      </c>
      <c r="J2047" s="17" t="str">
        <f>MID(B2047,7,1)</f>
        <v>時</v>
      </c>
      <c r="K2047" s="17" t="str">
        <f>MID(B2047,8,1)</f>
        <v>停</v>
      </c>
      <c r="L2047" s="17" t="str">
        <f>MID(B2047,9,1)</f>
        <v>車</v>
      </c>
      <c r="M2047" s="17" t="str">
        <f>MID(B2047,10,1)</f>
        <v>す</v>
      </c>
      <c r="N2047" s="18" t="str">
        <f>MID(B2047,11,1)</f>
        <v>る</v>
      </c>
    </row>
    <row r="2048" spans="1:14" ht="37.5" customHeight="1" x14ac:dyDescent="0.15">
      <c r="A2048">
        <v>6</v>
      </c>
      <c r="B2048" s="10"/>
      <c r="C2048" s="12" t="s">
        <v>3640</v>
      </c>
      <c r="D2048" s="13" t="s">
        <v>677</v>
      </c>
      <c r="E2048" s="14" t="s">
        <v>122</v>
      </c>
      <c r="F2048" s="14" t="s">
        <v>4385</v>
      </c>
      <c r="G2048" s="14" t="s">
        <v>3683</v>
      </c>
      <c r="H2048" s="14"/>
      <c r="I2048" s="14" t="s">
        <v>209</v>
      </c>
      <c r="J2048" s="14" t="s">
        <v>4340</v>
      </c>
      <c r="K2048" s="14" t="s">
        <v>4496</v>
      </c>
      <c r="L2048" s="14" t="s">
        <v>4422</v>
      </c>
      <c r="M2048" s="14"/>
      <c r="N2048" s="15"/>
    </row>
    <row r="2049" spans="1:14" ht="37.5" customHeight="1" x14ac:dyDescent="0.15">
      <c r="A2049">
        <v>6</v>
      </c>
      <c r="B2049" s="10" t="s">
        <v>4680</v>
      </c>
      <c r="C2049" s="11" t="s">
        <v>780</v>
      </c>
      <c r="D2049" s="16" t="str">
        <f>MID(B2049,1,1)</f>
        <v>物</v>
      </c>
      <c r="E2049" s="17" t="str">
        <f>MID(B2049,2,1)</f>
        <v>語</v>
      </c>
      <c r="F2049" s="17" t="str">
        <f>MID(B2049,3,1)</f>
        <v>の</v>
      </c>
      <c r="G2049" s="17" t="str">
        <f>MID(B2049,4,1)</f>
        <v>朗</v>
      </c>
      <c r="H2049" s="17" t="str">
        <f>MID(B2049,5,1)</f>
        <v>読</v>
      </c>
      <c r="I2049" s="17" t="str">
        <f>MID(B2049,6,1)</f>
        <v>を</v>
      </c>
      <c r="J2049" s="17" t="str">
        <f>MID(B2049,7,1)</f>
        <v>放</v>
      </c>
      <c r="K2049" s="17" t="str">
        <f>MID(B2049,8,1)</f>
        <v>送</v>
      </c>
      <c r="L2049" s="17" t="str">
        <f>MID(B2049,9,1)</f>
        <v>す</v>
      </c>
      <c r="M2049" s="17" t="str">
        <f>MID(B2049,10,1)</f>
        <v>る</v>
      </c>
      <c r="N2049" s="18" t="str">
        <f>MID(B2049,11,1)</f>
        <v/>
      </c>
    </row>
    <row r="2050" spans="1:14" ht="37.5" customHeight="1" x14ac:dyDescent="0.15">
      <c r="A2050">
        <v>6</v>
      </c>
      <c r="B2050" s="10"/>
      <c r="C2050" s="12" t="s">
        <v>3641</v>
      </c>
      <c r="D2050" s="13" t="s">
        <v>895</v>
      </c>
      <c r="E2050" s="14" t="s">
        <v>4681</v>
      </c>
      <c r="F2050" s="14"/>
      <c r="G2050" s="14" t="s">
        <v>4507</v>
      </c>
      <c r="H2050" s="14" t="s">
        <v>894</v>
      </c>
      <c r="I2050" s="14"/>
      <c r="J2050" s="14" t="s">
        <v>4475</v>
      </c>
      <c r="K2050" s="14" t="s">
        <v>4344</v>
      </c>
      <c r="L2050" s="14"/>
      <c r="M2050" s="14"/>
      <c r="N2050" s="15"/>
    </row>
    <row r="2051" spans="1:14" ht="37.5" customHeight="1" x14ac:dyDescent="0.15">
      <c r="A2051">
        <v>6</v>
      </c>
      <c r="B2051" s="10" t="s">
        <v>3816</v>
      </c>
      <c r="C2051" s="11" t="s">
        <v>781</v>
      </c>
      <c r="D2051" s="16" t="str">
        <f>MID(B2051,1,1)</f>
        <v>話</v>
      </c>
      <c r="E2051" s="17" t="str">
        <f>MID(B2051,2,1)</f>
        <v>し</v>
      </c>
      <c r="F2051" s="17" t="str">
        <f>MID(B2051,3,1)</f>
        <v>合</v>
      </c>
      <c r="G2051" s="17" t="str">
        <f>MID(B2051,4,1)</f>
        <v>っ</v>
      </c>
      <c r="H2051" s="17" t="str">
        <f>MID(B2051,5,1)</f>
        <v>て</v>
      </c>
      <c r="I2051" s="17" t="str">
        <f>MID(B2051,6,1)</f>
        <v>結</v>
      </c>
      <c r="J2051" s="17" t="str">
        <f>MID(B2051,7,1)</f>
        <v>論</v>
      </c>
      <c r="K2051" s="17" t="str">
        <f>MID(B2051,8,1)</f>
        <v>を</v>
      </c>
      <c r="L2051" s="17" t="str">
        <f>MID(B2051,9,1)</f>
        <v>出</v>
      </c>
      <c r="M2051" s="17" t="str">
        <f>MID(B2051,10,1)</f>
        <v>す</v>
      </c>
      <c r="N2051" s="18" t="str">
        <f>MID(B2051,11,1)</f>
        <v/>
      </c>
    </row>
    <row r="2052" spans="1:14" ht="37.5" customHeight="1" x14ac:dyDescent="0.15">
      <c r="A2052">
        <v>6</v>
      </c>
      <c r="B2052" s="10"/>
      <c r="C2052" s="12" t="s">
        <v>3642</v>
      </c>
      <c r="D2052" s="13" t="s">
        <v>677</v>
      </c>
      <c r="E2052" s="14"/>
      <c r="F2052" s="14" t="s">
        <v>4367</v>
      </c>
      <c r="G2052" s="14"/>
      <c r="H2052" s="14"/>
      <c r="I2052" s="14" t="s">
        <v>3845</v>
      </c>
      <c r="J2052" s="14" t="s">
        <v>4515</v>
      </c>
      <c r="K2052" s="14"/>
      <c r="L2052" s="14" t="s">
        <v>4476</v>
      </c>
      <c r="M2052" s="14"/>
      <c r="N2052" s="15"/>
    </row>
  </sheetData>
  <sheetProtection selectLockedCells="1"/>
  <protectedRanges>
    <protectedRange sqref="C5 C7 C9 C11 C13 C15 C17 C19 C21 C23 C25 C27 C29 C31 C33 C35 C37 C39 C41 C43 C45 C47 C49 C51 C53 C55 C57 C59 C61 C63 C65 C67 C69 C71 C73 C75 C77 C79 C81 C83 C85 C87 C89 C91 C93 C95 C97 C99 C1:C3" name="範囲1"/>
    <protectedRange sqref="C159 C101 C103 C105 C107 C109 C111 C113 C115 C117 C119 C121 C123 C125 C127 C129 C131 C133 C135 C137 C139 C141 C143 C145 C147 C149 C151 C153 C155 C157" name="範囲1_1"/>
    <protectedRange sqref="C165 C167 C169 C171 C173 C175 C177 C179 C181 C183 C185 C187 C189 C191 C193 C195 C197 C199 C201 C203 C205 C207 C209 C211 C213 C215 C217 C219 C221 C223 C225 C227 C229 C231 C233 C235 C237 C239 C241 C243 C245 C247 C249 C251 C253 C255 C257 C259 C161:C163" name="範囲1_2"/>
    <protectedRange sqref="C299 C301 C303 C305 C307 C309 C311 C313 C315 C317 C319 C321 C323 C325 C327 C329 C331 C333 C335 C337 C339 C341 C343 C345 C347 C349 C351 C353 C355 C357 C359 C297 C265 C267 C269 C271 C273 C275 C277 C279 C281 C283 C285 C287 C289 C291 C293 C295 C263 C261" name="範囲1_3"/>
    <protectedRange sqref="C399 C401 C403 C405 C407 C409 C411 C413 C415 C417 C419 C421 C423 C425 C427 C429 C431 C433 C435 C437 C439 C441 C443 C445 C447 C449 C451 C453 C455 C457 C459 C397 C365 C367 C369 C371 C373 C375 C377 C379 C381 C383 C385 C387 C389 C391 C393 C395 C363 C361" name="範囲1_4"/>
    <protectedRange sqref="C465 C467 C469 C471 C473 C475 C477 C479 C463 C461" name="範囲1_5"/>
    <protectedRange sqref="C485 C487 C489 C491 C493 C495 C497 C499 C501 C503 C505 C507 C509 C511 C513 C515 C517 C519 C521 C523 C525 C527 C529 C531 C533 C535 C537 C539 C541 C543 C545 C547 C549 C551 C553 C555 C557 C559 C561 C563 C565 C567 C569 C571 C573 C575 C577 C579 C481:C483" name="範囲1_7"/>
    <protectedRange sqref="C625 C627 C629 C631 C633 C635 C637 C639 C641 C643 C645 C647 C649 C651 C653 C655 C657 C659 C661 C663 C665 C667 C669 C671 C673 C675 C677 C679 C623 C585 C593 C595 C597 C599 C601 C603 C605 C607 C609 C611 C613 C615 C617 C619 C621 C583 C581 C589 C587 C591" name="範囲1_8"/>
    <protectedRange sqref="C681 C683 C685 C725 C727 C729 C731 C733 C735 C737 C739 C741 C743 C745 C747 C749 C751 C753 C755 C757 C759 C761 C763 C765 C767 C769 C771 C773 C775 C777 C779 C723 C691 C693 C695 C697 C699 C701 C703 C705 C707 C709 C711 C713 C715 C717 C719 C721 C689 C687" name="範囲1_9"/>
    <protectedRange sqref="C815 C783 C781 C819 C821 C823 C825 C827 C829 C831 C833 C835 C837 C839 C841 C843 C845 C847 C849 C851 C853 C855 C857 C859 C861 C863 C865 C867 C869 C871 C873 C875 C877 C879 C817 C785 C787 C789 C791 C793 C795 C797 C799 C801 C803 C805 C807 C809 C811 C813" name="範囲1_10"/>
    <protectedRange sqref="C885 C887 C889 C1675 C891 C893 C895 C897 C899 C901 C903 C905 C907 C909 C911 C913 C915 C917 C919 C921 C923 C927 C929 C931 C933 C935 C937 C939 C1677 C1679 C941 C943 C945 C947 C949 C951 C1681 C953 C955 C957 C959 C961 C963 C965 C967 C969 C971 C881:C883" name="範囲1_6"/>
    <protectedRange sqref="C1009 C981 C1011 C1013 C1689 C1015 C1017 C1019 C1021 C1023 C1025 C1027 C1029 C1031 C1033 C1035 C1037 C1039 C1041 C1043 C1045 C1047 C1049 C1051 C1053 C1055 C1057 C1059 C1061 C973 C979 C1063 C1007 C1683 C983 C985 C987 C989 C991 C977 C993 C995 C997 C1685 C999 C1687 C1001 C1003 C1005 C975" name="範囲1_11"/>
  </protectedRanges>
  <phoneticPr fontId="1"/>
  <conditionalFormatting sqref="D881">
    <cfRule type="expression" dxfId="8" priority="7">
      <formula>D880&lt;&gt;D881</formula>
    </cfRule>
    <cfRule type="expression" dxfId="7" priority="8">
      <formula>D880&lt;&gt;D881</formula>
    </cfRule>
    <cfRule type="expression" dxfId="6" priority="9">
      <formula>D880=D881</formula>
    </cfRule>
  </conditionalFormatting>
  <conditionalFormatting sqref="D1305">
    <cfRule type="expression" dxfId="5" priority="4">
      <formula>D1264&lt;&gt;D1305</formula>
    </cfRule>
    <cfRule type="expression" dxfId="4" priority="5">
      <formula>D1264&lt;&gt;D1305</formula>
    </cfRule>
    <cfRule type="expression" dxfId="3" priority="6">
      <formula>D1264=D1305</formula>
    </cfRule>
  </conditionalFormatting>
  <conditionalFormatting sqref="D1691">
    <cfRule type="expression" dxfId="2" priority="1">
      <formula>#REF!&lt;&gt;D1691</formula>
    </cfRule>
    <cfRule type="expression" dxfId="1" priority="2">
      <formula>#REF!&lt;&gt;D1691</formula>
    </cfRule>
    <cfRule type="expression" dxfId="0" priority="3">
      <formula>#REF!=D1691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30"/>
  <sheetViews>
    <sheetView zoomScale="110" zoomScaleNormal="110" workbookViewId="0">
      <pane xSplit="5" ySplit="1" topLeftCell="F104" activePane="bottomRight" state="frozen"/>
      <selection pane="topRight" activeCell="F1" sqref="F1"/>
      <selection pane="bottomLeft" activeCell="A2" sqref="A2"/>
      <selection pane="bottomRight" activeCell="C2" sqref="C2:C1027"/>
    </sheetView>
  </sheetViews>
  <sheetFormatPr defaultRowHeight="13.5" x14ac:dyDescent="0.15"/>
  <cols>
    <col min="1" max="1" width="3.375" bestFit="1" customWidth="1"/>
    <col min="2" max="2" width="4.5" customWidth="1"/>
    <col min="3" max="3" width="13.25" bestFit="1" customWidth="1"/>
    <col min="4" max="4" width="8.125" customWidth="1"/>
    <col min="5" max="5" width="5.25" bestFit="1" customWidth="1"/>
  </cols>
  <sheetData>
    <row r="1" spans="1:5" x14ac:dyDescent="0.15">
      <c r="A1" t="s">
        <v>3057</v>
      </c>
      <c r="B1" t="s">
        <v>2737</v>
      </c>
      <c r="D1" s="2"/>
      <c r="E1" s="3" t="s">
        <v>513</v>
      </c>
    </row>
    <row r="2" spans="1:5" x14ac:dyDescent="0.15">
      <c r="A2" s="4">
        <v>1</v>
      </c>
      <c r="B2">
        <v>1</v>
      </c>
      <c r="C2">
        <f ca="1">IF(印刷シート!AZ$3=1,RAND(),0)</f>
        <v>0</v>
      </c>
      <c r="D2" s="2">
        <f t="shared" ref="D2:D65" ca="1" si="0">RANK(C2,C$2:C$1027,FALSE)</f>
        <v>361</v>
      </c>
      <c r="E2" t="s">
        <v>5664</v>
      </c>
    </row>
    <row r="3" spans="1:5" x14ac:dyDescent="0.15">
      <c r="A3" s="4">
        <v>1</v>
      </c>
      <c r="B3">
        <v>2</v>
      </c>
      <c r="C3">
        <f ca="1">IF(印刷シート!AZ$3=1,RAND(),0)</f>
        <v>0</v>
      </c>
      <c r="D3" s="2">
        <f t="shared" ca="1" si="0"/>
        <v>361</v>
      </c>
      <c r="E3" t="s">
        <v>5665</v>
      </c>
    </row>
    <row r="4" spans="1:5" x14ac:dyDescent="0.15">
      <c r="A4" s="4">
        <v>1</v>
      </c>
      <c r="B4">
        <v>3</v>
      </c>
      <c r="C4">
        <f ca="1">IF(印刷シート!AZ$3=1,RAND(),0)</f>
        <v>0</v>
      </c>
      <c r="D4" s="2">
        <f t="shared" ca="1" si="0"/>
        <v>361</v>
      </c>
      <c r="E4" t="s">
        <v>2738</v>
      </c>
    </row>
    <row r="5" spans="1:5" x14ac:dyDescent="0.15">
      <c r="A5" s="4">
        <v>1</v>
      </c>
      <c r="B5">
        <v>4</v>
      </c>
      <c r="C5">
        <f ca="1">IF(印刷シート!AZ$3=1,RAND(),0)</f>
        <v>0</v>
      </c>
      <c r="D5" s="2">
        <f t="shared" ca="1" si="0"/>
        <v>361</v>
      </c>
      <c r="E5" t="s">
        <v>2739</v>
      </c>
    </row>
    <row r="6" spans="1:5" x14ac:dyDescent="0.15">
      <c r="A6" s="4">
        <v>1</v>
      </c>
      <c r="B6">
        <v>5</v>
      </c>
      <c r="C6">
        <f ca="1">IF(印刷シート!AZ$3=1,RAND(),0)</f>
        <v>0</v>
      </c>
      <c r="D6" s="2">
        <f t="shared" ca="1" si="0"/>
        <v>361</v>
      </c>
      <c r="E6" t="s">
        <v>2740</v>
      </c>
    </row>
    <row r="7" spans="1:5" x14ac:dyDescent="0.15">
      <c r="A7" s="4">
        <v>1</v>
      </c>
      <c r="B7">
        <v>6</v>
      </c>
      <c r="C7">
        <f ca="1">IF(印刷シート!AZ$3=1,RAND(),0)</f>
        <v>0</v>
      </c>
      <c r="D7" s="2">
        <f t="shared" ca="1" si="0"/>
        <v>361</v>
      </c>
      <c r="E7" t="s">
        <v>2741</v>
      </c>
    </row>
    <row r="8" spans="1:5" x14ac:dyDescent="0.15">
      <c r="A8" s="4">
        <v>1</v>
      </c>
      <c r="B8">
        <v>7</v>
      </c>
      <c r="C8">
        <f ca="1">IF(印刷シート!AZ$3=1,RAND(),0)</f>
        <v>0</v>
      </c>
      <c r="D8" s="2">
        <f t="shared" ca="1" si="0"/>
        <v>361</v>
      </c>
      <c r="E8" t="s">
        <v>2742</v>
      </c>
    </row>
    <row r="9" spans="1:5" x14ac:dyDescent="0.15">
      <c r="A9" s="4">
        <v>1</v>
      </c>
      <c r="B9">
        <v>8</v>
      </c>
      <c r="C9">
        <f ca="1">IF(印刷シート!AZ$3=1,RAND(),0)</f>
        <v>0</v>
      </c>
      <c r="D9" s="2">
        <f t="shared" ca="1" si="0"/>
        <v>361</v>
      </c>
      <c r="E9" t="s">
        <v>2743</v>
      </c>
    </row>
    <row r="10" spans="1:5" x14ac:dyDescent="0.15">
      <c r="A10" s="4">
        <v>1</v>
      </c>
      <c r="B10">
        <v>9</v>
      </c>
      <c r="C10">
        <f ca="1">IF(印刷シート!AZ$3=1,RAND(),0)</f>
        <v>0</v>
      </c>
      <c r="D10" s="2">
        <f t="shared" ca="1" si="0"/>
        <v>361</v>
      </c>
      <c r="E10" t="s">
        <v>2744</v>
      </c>
    </row>
    <row r="11" spans="1:5" x14ac:dyDescent="0.15">
      <c r="A11" s="4">
        <v>1</v>
      </c>
      <c r="B11">
        <v>10</v>
      </c>
      <c r="C11">
        <f ca="1">IF(印刷シート!AZ$3=1,RAND(),0)</f>
        <v>0</v>
      </c>
      <c r="D11" s="2">
        <f t="shared" ca="1" si="0"/>
        <v>361</v>
      </c>
      <c r="E11" t="s">
        <v>2745</v>
      </c>
    </row>
    <row r="12" spans="1:5" x14ac:dyDescent="0.15">
      <c r="A12" s="4">
        <v>1</v>
      </c>
      <c r="B12">
        <v>11</v>
      </c>
      <c r="C12">
        <f ca="1">IF(印刷シート!AZ$3=1,RAND(),0)</f>
        <v>0</v>
      </c>
      <c r="D12" s="2">
        <f t="shared" ca="1" si="0"/>
        <v>361</v>
      </c>
      <c r="E12" t="s">
        <v>2746</v>
      </c>
    </row>
    <row r="13" spans="1:5" x14ac:dyDescent="0.15">
      <c r="A13" s="4">
        <v>1</v>
      </c>
      <c r="B13">
        <v>12</v>
      </c>
      <c r="C13">
        <f ca="1">IF(印刷シート!AZ$3=1,RAND(),0)</f>
        <v>0</v>
      </c>
      <c r="D13" s="2">
        <f t="shared" ca="1" si="0"/>
        <v>361</v>
      </c>
      <c r="E13" t="s">
        <v>5666</v>
      </c>
    </row>
    <row r="14" spans="1:5" x14ac:dyDescent="0.15">
      <c r="A14" s="4">
        <v>1</v>
      </c>
      <c r="B14">
        <v>14</v>
      </c>
      <c r="C14">
        <f ca="1">IF(印刷シート!AZ$3=1,RAND(),0)</f>
        <v>0</v>
      </c>
      <c r="D14" s="2">
        <f t="shared" ca="1" si="0"/>
        <v>361</v>
      </c>
      <c r="E14" t="s">
        <v>2748</v>
      </c>
    </row>
    <row r="15" spans="1:5" x14ac:dyDescent="0.15">
      <c r="A15" s="4">
        <v>1</v>
      </c>
      <c r="B15">
        <v>15</v>
      </c>
      <c r="C15">
        <f ca="1">IF(印刷シート!AZ$3=1,RAND(),0)</f>
        <v>0</v>
      </c>
      <c r="D15" s="2">
        <f t="shared" ca="1" si="0"/>
        <v>361</v>
      </c>
      <c r="E15" t="s">
        <v>2749</v>
      </c>
    </row>
    <row r="16" spans="1:5" x14ac:dyDescent="0.15">
      <c r="A16" s="4">
        <v>1</v>
      </c>
      <c r="B16">
        <v>16</v>
      </c>
      <c r="C16">
        <f ca="1">IF(印刷シート!AZ$3=1,RAND(),0)</f>
        <v>0</v>
      </c>
      <c r="D16" s="2">
        <f t="shared" ca="1" si="0"/>
        <v>361</v>
      </c>
      <c r="E16" t="s">
        <v>2750</v>
      </c>
    </row>
    <row r="17" spans="1:5" x14ac:dyDescent="0.15">
      <c r="A17" s="4">
        <v>1</v>
      </c>
      <c r="B17">
        <v>13</v>
      </c>
      <c r="C17">
        <f ca="1">IF(印刷シート!AZ$3=1,RAND(),0)</f>
        <v>0</v>
      </c>
      <c r="D17" s="2">
        <f t="shared" ca="1" si="0"/>
        <v>361</v>
      </c>
      <c r="E17" t="s">
        <v>2747</v>
      </c>
    </row>
    <row r="18" spans="1:5" x14ac:dyDescent="0.15">
      <c r="A18" s="4">
        <v>1</v>
      </c>
      <c r="B18">
        <v>17</v>
      </c>
      <c r="C18">
        <f ca="1">IF(印刷シート!AZ$3=1,RAND(),0)</f>
        <v>0</v>
      </c>
      <c r="D18" s="2">
        <f t="shared" ca="1" si="0"/>
        <v>361</v>
      </c>
      <c r="E18" t="s">
        <v>2751</v>
      </c>
    </row>
    <row r="19" spans="1:5" x14ac:dyDescent="0.15">
      <c r="A19" s="4">
        <v>1</v>
      </c>
      <c r="B19">
        <v>18</v>
      </c>
      <c r="C19">
        <f ca="1">IF(印刷シート!AZ$3=1,RAND(),0)</f>
        <v>0</v>
      </c>
      <c r="D19" s="2">
        <f t="shared" ca="1" si="0"/>
        <v>361</v>
      </c>
      <c r="E19" t="s">
        <v>2752</v>
      </c>
    </row>
    <row r="20" spans="1:5" x14ac:dyDescent="0.15">
      <c r="A20" s="4">
        <v>1</v>
      </c>
      <c r="B20">
        <v>19</v>
      </c>
      <c r="C20">
        <f ca="1">IF(印刷シート!AZ$3=1,RAND(),0)</f>
        <v>0</v>
      </c>
      <c r="D20" s="2">
        <f t="shared" ca="1" si="0"/>
        <v>361</v>
      </c>
      <c r="E20" t="s">
        <v>2753</v>
      </c>
    </row>
    <row r="21" spans="1:5" x14ac:dyDescent="0.15">
      <c r="A21" s="4">
        <v>1</v>
      </c>
      <c r="B21">
        <v>20</v>
      </c>
      <c r="C21">
        <f ca="1">IF(印刷シート!AZ$3=1,RAND(),0)</f>
        <v>0</v>
      </c>
      <c r="D21" s="2">
        <f t="shared" ca="1" si="0"/>
        <v>361</v>
      </c>
      <c r="E21" t="s">
        <v>2754</v>
      </c>
    </row>
    <row r="22" spans="1:5" x14ac:dyDescent="0.15">
      <c r="A22" s="4">
        <v>1</v>
      </c>
      <c r="B22">
        <v>21</v>
      </c>
      <c r="C22">
        <f ca="1">IF(印刷シート!AZ$3=1,RAND(),0)</f>
        <v>0</v>
      </c>
      <c r="D22" s="2">
        <f t="shared" ca="1" si="0"/>
        <v>361</v>
      </c>
      <c r="E22" t="s">
        <v>2755</v>
      </c>
    </row>
    <row r="23" spans="1:5" x14ac:dyDescent="0.15">
      <c r="A23" s="4">
        <v>1</v>
      </c>
      <c r="B23">
        <v>22</v>
      </c>
      <c r="C23">
        <f ca="1">IF(印刷シート!AZ$3=1,RAND(),0)</f>
        <v>0</v>
      </c>
      <c r="D23" s="2">
        <f t="shared" ca="1" si="0"/>
        <v>361</v>
      </c>
      <c r="E23" t="s">
        <v>2756</v>
      </c>
    </row>
    <row r="24" spans="1:5" x14ac:dyDescent="0.15">
      <c r="A24" s="4">
        <v>1</v>
      </c>
      <c r="B24">
        <v>23</v>
      </c>
      <c r="C24">
        <f ca="1">IF(印刷シート!AZ$3=1,RAND(),0)</f>
        <v>0</v>
      </c>
      <c r="D24" s="2">
        <f t="shared" ca="1" si="0"/>
        <v>361</v>
      </c>
      <c r="E24" t="s">
        <v>2757</v>
      </c>
    </row>
    <row r="25" spans="1:5" x14ac:dyDescent="0.15">
      <c r="A25" s="4">
        <v>1</v>
      </c>
      <c r="B25">
        <v>24</v>
      </c>
      <c r="C25">
        <f ca="1">IF(印刷シート!AZ$3=1,RAND(),0)</f>
        <v>0</v>
      </c>
      <c r="D25" s="2">
        <f t="shared" ca="1" si="0"/>
        <v>361</v>
      </c>
      <c r="E25" t="s">
        <v>2758</v>
      </c>
    </row>
    <row r="26" spans="1:5" x14ac:dyDescent="0.15">
      <c r="A26" s="4">
        <v>1</v>
      </c>
      <c r="B26">
        <v>25</v>
      </c>
      <c r="C26">
        <f ca="1">IF(印刷シート!AZ$3=1,RAND(),0)</f>
        <v>0</v>
      </c>
      <c r="D26" s="2">
        <f t="shared" ca="1" si="0"/>
        <v>361</v>
      </c>
      <c r="E26" t="s">
        <v>2759</v>
      </c>
    </row>
    <row r="27" spans="1:5" x14ac:dyDescent="0.15">
      <c r="A27" s="4">
        <v>1</v>
      </c>
      <c r="B27">
        <v>26</v>
      </c>
      <c r="C27">
        <f ca="1">IF(印刷シート!AZ$3=1,RAND(),0)</f>
        <v>0</v>
      </c>
      <c r="D27" s="2">
        <f t="shared" ca="1" si="0"/>
        <v>361</v>
      </c>
      <c r="E27" t="s">
        <v>2760</v>
      </c>
    </row>
    <row r="28" spans="1:5" x14ac:dyDescent="0.15">
      <c r="A28" s="4">
        <v>1</v>
      </c>
      <c r="B28">
        <v>28</v>
      </c>
      <c r="C28">
        <f ca="1">IF(印刷シート!AZ$3=1,RAND(),0)</f>
        <v>0</v>
      </c>
      <c r="D28" s="2">
        <f t="shared" ca="1" si="0"/>
        <v>361</v>
      </c>
      <c r="E28" t="s">
        <v>2762</v>
      </c>
    </row>
    <row r="29" spans="1:5" x14ac:dyDescent="0.15">
      <c r="A29" s="4">
        <v>1</v>
      </c>
      <c r="B29">
        <v>27</v>
      </c>
      <c r="C29">
        <f ca="1">IF(印刷シート!AZ$3=1,RAND(),0)</f>
        <v>0</v>
      </c>
      <c r="D29" s="2">
        <f t="shared" ca="1" si="0"/>
        <v>361</v>
      </c>
      <c r="E29" t="s">
        <v>2761</v>
      </c>
    </row>
    <row r="30" spans="1:5" x14ac:dyDescent="0.15">
      <c r="A30" s="4">
        <v>1</v>
      </c>
      <c r="B30">
        <v>29</v>
      </c>
      <c r="C30">
        <f ca="1">IF(印刷シート!AZ$3=1,RAND(),0)</f>
        <v>0</v>
      </c>
      <c r="D30" s="2">
        <f t="shared" ca="1" si="0"/>
        <v>361</v>
      </c>
      <c r="E30" t="s">
        <v>2763</v>
      </c>
    </row>
    <row r="31" spans="1:5" x14ac:dyDescent="0.15">
      <c r="A31" s="4">
        <v>1</v>
      </c>
      <c r="B31">
        <v>30</v>
      </c>
      <c r="C31">
        <f ca="1">IF(印刷シート!AZ$3=1,RAND(),0)</f>
        <v>0</v>
      </c>
      <c r="D31" s="2">
        <f t="shared" ca="1" si="0"/>
        <v>361</v>
      </c>
      <c r="E31" t="s">
        <v>2764</v>
      </c>
    </row>
    <row r="32" spans="1:5" x14ac:dyDescent="0.15">
      <c r="A32" s="4">
        <v>1</v>
      </c>
      <c r="B32">
        <v>31</v>
      </c>
      <c r="C32">
        <f ca="1">IF(印刷シート!AZ$3=1,RAND(),0)</f>
        <v>0</v>
      </c>
      <c r="D32" s="2">
        <f t="shared" ca="1" si="0"/>
        <v>361</v>
      </c>
      <c r="E32" t="s">
        <v>2765</v>
      </c>
    </row>
    <row r="33" spans="1:5" x14ac:dyDescent="0.15">
      <c r="A33" s="4">
        <v>1</v>
      </c>
      <c r="B33">
        <v>32</v>
      </c>
      <c r="C33">
        <f ca="1">IF(印刷シート!AZ$3=1,RAND(),0)</f>
        <v>0</v>
      </c>
      <c r="D33" s="2">
        <f t="shared" ca="1" si="0"/>
        <v>361</v>
      </c>
      <c r="E33" t="s">
        <v>2766</v>
      </c>
    </row>
    <row r="34" spans="1:5" x14ac:dyDescent="0.15">
      <c r="A34" s="4">
        <v>1</v>
      </c>
      <c r="B34">
        <v>33</v>
      </c>
      <c r="C34">
        <f ca="1">IF(印刷シート!AZ$3=1,RAND(),0)</f>
        <v>0</v>
      </c>
      <c r="D34" s="2">
        <f t="shared" ca="1" si="0"/>
        <v>361</v>
      </c>
      <c r="E34" t="s">
        <v>2767</v>
      </c>
    </row>
    <row r="35" spans="1:5" x14ac:dyDescent="0.15">
      <c r="A35" s="4">
        <v>1</v>
      </c>
      <c r="B35">
        <v>34</v>
      </c>
      <c r="C35">
        <f ca="1">IF(印刷シート!AZ$3=1,RAND(),0)</f>
        <v>0</v>
      </c>
      <c r="D35" s="2">
        <f t="shared" ca="1" si="0"/>
        <v>361</v>
      </c>
      <c r="E35" t="s">
        <v>2768</v>
      </c>
    </row>
    <row r="36" spans="1:5" x14ac:dyDescent="0.15">
      <c r="A36" s="4">
        <v>1</v>
      </c>
      <c r="B36">
        <v>35</v>
      </c>
      <c r="C36">
        <f ca="1">IF(印刷シート!AZ$3=1,RAND(),0)</f>
        <v>0</v>
      </c>
      <c r="D36" s="2">
        <f t="shared" ca="1" si="0"/>
        <v>361</v>
      </c>
      <c r="E36" t="s">
        <v>2769</v>
      </c>
    </row>
    <row r="37" spans="1:5" x14ac:dyDescent="0.15">
      <c r="A37" s="4">
        <v>1</v>
      </c>
      <c r="B37">
        <v>36</v>
      </c>
      <c r="C37">
        <f ca="1">IF(印刷シート!AZ$3=1,RAND(),0)</f>
        <v>0</v>
      </c>
      <c r="D37" s="2">
        <f t="shared" ca="1" si="0"/>
        <v>361</v>
      </c>
      <c r="E37" t="s">
        <v>2770</v>
      </c>
    </row>
    <row r="38" spans="1:5" x14ac:dyDescent="0.15">
      <c r="A38" s="4">
        <v>1</v>
      </c>
      <c r="B38">
        <v>37</v>
      </c>
      <c r="C38">
        <f ca="1">IF(印刷シート!AZ$3=1,RAND(),0)</f>
        <v>0</v>
      </c>
      <c r="D38" s="2">
        <f t="shared" ca="1" si="0"/>
        <v>361</v>
      </c>
      <c r="E38" t="s">
        <v>2771</v>
      </c>
    </row>
    <row r="39" spans="1:5" x14ac:dyDescent="0.15">
      <c r="A39" s="4">
        <v>1</v>
      </c>
      <c r="B39">
        <v>38</v>
      </c>
      <c r="C39">
        <f ca="1">IF(印刷シート!AZ$3=1,RAND(),0)</f>
        <v>0</v>
      </c>
      <c r="D39" s="2">
        <f t="shared" ca="1" si="0"/>
        <v>361</v>
      </c>
      <c r="E39" t="s">
        <v>2772</v>
      </c>
    </row>
    <row r="40" spans="1:5" x14ac:dyDescent="0.15">
      <c r="A40" s="4">
        <v>1</v>
      </c>
      <c r="B40">
        <v>39</v>
      </c>
      <c r="C40">
        <f ca="1">IF(印刷シート!AZ$3=1,RAND(),0)</f>
        <v>0</v>
      </c>
      <c r="D40" s="2">
        <f t="shared" ca="1" si="0"/>
        <v>361</v>
      </c>
      <c r="E40" t="s">
        <v>2773</v>
      </c>
    </row>
    <row r="41" spans="1:5" x14ac:dyDescent="0.15">
      <c r="A41" s="4">
        <v>1</v>
      </c>
      <c r="B41">
        <v>40</v>
      </c>
      <c r="C41">
        <f ca="1">IF(印刷シート!AZ$3=1,RAND(),0)</f>
        <v>0</v>
      </c>
      <c r="D41" s="2">
        <f t="shared" ca="1" si="0"/>
        <v>361</v>
      </c>
      <c r="E41" t="s">
        <v>2774</v>
      </c>
    </row>
    <row r="42" spans="1:5" x14ac:dyDescent="0.15">
      <c r="A42" s="4">
        <v>1</v>
      </c>
      <c r="B42">
        <v>41</v>
      </c>
      <c r="C42">
        <f ca="1">IF(印刷シート!AZ$3=1,RAND(),0)</f>
        <v>0</v>
      </c>
      <c r="D42" s="2">
        <f t="shared" ca="1" si="0"/>
        <v>361</v>
      </c>
      <c r="E42" t="s">
        <v>2775</v>
      </c>
    </row>
    <row r="43" spans="1:5" x14ac:dyDescent="0.15">
      <c r="A43" s="4">
        <v>1</v>
      </c>
      <c r="B43">
        <v>42</v>
      </c>
      <c r="C43">
        <f ca="1">IF(印刷シート!AZ$3=1,RAND(),0)</f>
        <v>0</v>
      </c>
      <c r="D43" s="2">
        <f t="shared" ca="1" si="0"/>
        <v>361</v>
      </c>
      <c r="E43" t="s">
        <v>2776</v>
      </c>
    </row>
    <row r="44" spans="1:5" x14ac:dyDescent="0.15">
      <c r="A44" s="4">
        <v>1</v>
      </c>
      <c r="B44">
        <v>43</v>
      </c>
      <c r="C44">
        <f ca="1">IF(印刷シート!AZ$3=1,RAND(),0)</f>
        <v>0</v>
      </c>
      <c r="D44" s="2">
        <f t="shared" ca="1" si="0"/>
        <v>361</v>
      </c>
      <c r="E44" t="s">
        <v>2777</v>
      </c>
    </row>
    <row r="45" spans="1:5" x14ac:dyDescent="0.15">
      <c r="A45" s="4">
        <v>1</v>
      </c>
      <c r="B45">
        <v>44</v>
      </c>
      <c r="C45">
        <f ca="1">IF(印刷シート!AZ$3=1,RAND(),0)</f>
        <v>0</v>
      </c>
      <c r="D45" s="2">
        <f t="shared" ca="1" si="0"/>
        <v>361</v>
      </c>
      <c r="E45" t="s">
        <v>2778</v>
      </c>
    </row>
    <row r="46" spans="1:5" x14ac:dyDescent="0.15">
      <c r="A46" s="4">
        <v>1</v>
      </c>
      <c r="B46">
        <v>45</v>
      </c>
      <c r="C46">
        <f ca="1">IF(印刷シート!AZ$3=1,RAND(),0)</f>
        <v>0</v>
      </c>
      <c r="D46" s="2">
        <f t="shared" ca="1" si="0"/>
        <v>361</v>
      </c>
      <c r="E46" t="s">
        <v>5667</v>
      </c>
    </row>
    <row r="47" spans="1:5" x14ac:dyDescent="0.15">
      <c r="A47" s="4">
        <v>1</v>
      </c>
      <c r="B47">
        <v>47</v>
      </c>
      <c r="C47">
        <f ca="1">IF(印刷シート!AZ$3=1,RAND(),0)</f>
        <v>0</v>
      </c>
      <c r="D47" s="2">
        <f t="shared" ca="1" si="0"/>
        <v>361</v>
      </c>
      <c r="E47" t="s">
        <v>5668</v>
      </c>
    </row>
    <row r="48" spans="1:5" x14ac:dyDescent="0.15">
      <c r="A48" s="4">
        <v>1</v>
      </c>
      <c r="B48">
        <v>48</v>
      </c>
      <c r="C48">
        <f ca="1">IF(印刷シート!AZ$3=1,RAND(),0)</f>
        <v>0</v>
      </c>
      <c r="D48" s="2">
        <f t="shared" ca="1" si="0"/>
        <v>361</v>
      </c>
      <c r="E48" t="s">
        <v>2780</v>
      </c>
    </row>
    <row r="49" spans="1:5" x14ac:dyDescent="0.15">
      <c r="A49" s="4">
        <v>1</v>
      </c>
      <c r="B49">
        <v>51</v>
      </c>
      <c r="C49">
        <f ca="1">IF(印刷シート!AZ$3=1,RAND(),0)</f>
        <v>0</v>
      </c>
      <c r="D49" s="2">
        <f t="shared" ca="1" si="0"/>
        <v>361</v>
      </c>
      <c r="E49" t="s">
        <v>2783</v>
      </c>
    </row>
    <row r="50" spans="1:5" x14ac:dyDescent="0.15">
      <c r="A50" s="4">
        <v>1</v>
      </c>
      <c r="B50">
        <v>49</v>
      </c>
      <c r="C50">
        <f ca="1">IF(印刷シート!AZ$3=1,RAND(),0)</f>
        <v>0</v>
      </c>
      <c r="D50" s="2">
        <f t="shared" ca="1" si="0"/>
        <v>361</v>
      </c>
      <c r="E50" t="s">
        <v>2781</v>
      </c>
    </row>
    <row r="51" spans="1:5" x14ac:dyDescent="0.15">
      <c r="A51" s="4">
        <v>1</v>
      </c>
      <c r="B51">
        <v>50</v>
      </c>
      <c r="C51">
        <f ca="1">IF(印刷シート!AZ$3=1,RAND(),0)</f>
        <v>0</v>
      </c>
      <c r="D51" s="2">
        <f t="shared" ca="1" si="0"/>
        <v>361</v>
      </c>
      <c r="E51" t="s">
        <v>2782</v>
      </c>
    </row>
    <row r="52" spans="1:5" x14ac:dyDescent="0.15">
      <c r="A52" s="4">
        <v>1</v>
      </c>
      <c r="B52">
        <v>52</v>
      </c>
      <c r="C52">
        <f ca="1">IF(印刷シート!AZ$3=1,RAND(),0)</f>
        <v>0</v>
      </c>
      <c r="D52" s="2">
        <f t="shared" ca="1" si="0"/>
        <v>361</v>
      </c>
      <c r="E52" t="s">
        <v>2784</v>
      </c>
    </row>
    <row r="53" spans="1:5" x14ac:dyDescent="0.15">
      <c r="A53" s="4">
        <v>1</v>
      </c>
      <c r="B53">
        <v>53</v>
      </c>
      <c r="C53">
        <f ca="1">IF(印刷シート!AZ$3=1,RAND(),0)</f>
        <v>0</v>
      </c>
      <c r="D53" s="2">
        <f t="shared" ca="1" si="0"/>
        <v>361</v>
      </c>
      <c r="E53" t="s">
        <v>2785</v>
      </c>
    </row>
    <row r="54" spans="1:5" x14ac:dyDescent="0.15">
      <c r="A54" s="4">
        <v>1</v>
      </c>
      <c r="B54">
        <v>54</v>
      </c>
      <c r="C54">
        <f ca="1">IF(印刷シート!AZ$3=1,RAND(),0)</f>
        <v>0</v>
      </c>
      <c r="D54" s="2">
        <f t="shared" ca="1" si="0"/>
        <v>361</v>
      </c>
      <c r="E54" t="s">
        <v>2786</v>
      </c>
    </row>
    <row r="55" spans="1:5" x14ac:dyDescent="0.15">
      <c r="A55" s="4">
        <v>1</v>
      </c>
      <c r="B55">
        <v>55</v>
      </c>
      <c r="C55">
        <f ca="1">IF(印刷シート!AZ$3=1,RAND(),0)</f>
        <v>0</v>
      </c>
      <c r="D55" s="2">
        <f t="shared" ca="1" si="0"/>
        <v>361</v>
      </c>
      <c r="E55" t="s">
        <v>2787</v>
      </c>
    </row>
    <row r="56" spans="1:5" x14ac:dyDescent="0.15">
      <c r="A56" s="4">
        <v>1</v>
      </c>
      <c r="B56">
        <v>56</v>
      </c>
      <c r="C56">
        <f ca="1">IF(印刷シート!AZ$3=1,RAND(),0)</f>
        <v>0</v>
      </c>
      <c r="D56" s="2">
        <f t="shared" ca="1" si="0"/>
        <v>361</v>
      </c>
      <c r="E56" t="s">
        <v>2788</v>
      </c>
    </row>
    <row r="57" spans="1:5" x14ac:dyDescent="0.15">
      <c r="A57" s="4">
        <v>1</v>
      </c>
      <c r="B57">
        <v>57</v>
      </c>
      <c r="C57">
        <f ca="1">IF(印刷シート!AZ$3=1,RAND(),0)</f>
        <v>0</v>
      </c>
      <c r="D57" s="2">
        <f t="shared" ca="1" si="0"/>
        <v>361</v>
      </c>
      <c r="E57" t="s">
        <v>2789</v>
      </c>
    </row>
    <row r="58" spans="1:5" x14ac:dyDescent="0.15">
      <c r="A58" s="4">
        <v>1</v>
      </c>
      <c r="B58">
        <v>58</v>
      </c>
      <c r="C58">
        <f ca="1">IF(印刷シート!AZ$3=1,RAND(),0)</f>
        <v>0</v>
      </c>
      <c r="D58" s="2">
        <f t="shared" ca="1" si="0"/>
        <v>361</v>
      </c>
      <c r="E58" t="s">
        <v>2790</v>
      </c>
    </row>
    <row r="59" spans="1:5" x14ac:dyDescent="0.15">
      <c r="A59" s="4">
        <v>1</v>
      </c>
      <c r="B59">
        <v>59</v>
      </c>
      <c r="C59">
        <f ca="1">IF(印刷シート!AZ$3=1,RAND(),0)</f>
        <v>0</v>
      </c>
      <c r="D59" s="2">
        <f t="shared" ca="1" si="0"/>
        <v>361</v>
      </c>
      <c r="E59" t="s">
        <v>2791</v>
      </c>
    </row>
    <row r="60" spans="1:5" x14ac:dyDescent="0.15">
      <c r="A60" s="4">
        <v>1</v>
      </c>
      <c r="B60">
        <v>60</v>
      </c>
      <c r="C60">
        <f ca="1">IF(印刷シート!AZ$3=1,RAND(),0)</f>
        <v>0</v>
      </c>
      <c r="D60" s="2">
        <f t="shared" ca="1" si="0"/>
        <v>361</v>
      </c>
      <c r="E60" t="s">
        <v>2792</v>
      </c>
    </row>
    <row r="61" spans="1:5" x14ac:dyDescent="0.15">
      <c r="A61" s="4">
        <v>1</v>
      </c>
      <c r="B61">
        <v>61</v>
      </c>
      <c r="C61">
        <f ca="1">IF(印刷シート!AZ$3=1,RAND(),0)</f>
        <v>0</v>
      </c>
      <c r="D61" s="2">
        <f t="shared" ca="1" si="0"/>
        <v>361</v>
      </c>
      <c r="E61" t="s">
        <v>2793</v>
      </c>
    </row>
    <row r="62" spans="1:5" x14ac:dyDescent="0.15">
      <c r="A62" s="4">
        <v>1</v>
      </c>
      <c r="B62">
        <v>62</v>
      </c>
      <c r="C62">
        <f ca="1">IF(印刷シート!AZ$3=1,RAND(),0)</f>
        <v>0</v>
      </c>
      <c r="D62" s="2">
        <f t="shared" ca="1" si="0"/>
        <v>361</v>
      </c>
      <c r="E62" t="s">
        <v>2794</v>
      </c>
    </row>
    <row r="63" spans="1:5" x14ac:dyDescent="0.15">
      <c r="A63" s="4">
        <v>1</v>
      </c>
      <c r="B63">
        <v>63</v>
      </c>
      <c r="C63">
        <f ca="1">IF(印刷シート!AZ$3=1,RAND(),0)</f>
        <v>0</v>
      </c>
      <c r="D63" s="2">
        <f t="shared" ca="1" si="0"/>
        <v>361</v>
      </c>
      <c r="E63" t="s">
        <v>2795</v>
      </c>
    </row>
    <row r="64" spans="1:5" x14ac:dyDescent="0.15">
      <c r="A64" s="4">
        <v>1</v>
      </c>
      <c r="B64">
        <v>64</v>
      </c>
      <c r="C64">
        <f ca="1">IF(印刷シート!AZ$3=1,RAND(),0)</f>
        <v>0</v>
      </c>
      <c r="D64" s="2">
        <f t="shared" ca="1" si="0"/>
        <v>361</v>
      </c>
      <c r="E64" t="s">
        <v>2796</v>
      </c>
    </row>
    <row r="65" spans="1:5" x14ac:dyDescent="0.15">
      <c r="A65" s="4">
        <v>1</v>
      </c>
      <c r="B65">
        <v>65</v>
      </c>
      <c r="C65">
        <f ca="1">IF(印刷シート!AZ$3=1,RAND(),0)</f>
        <v>0</v>
      </c>
      <c r="D65" s="2">
        <f t="shared" ca="1" si="0"/>
        <v>361</v>
      </c>
      <c r="E65" t="s">
        <v>2797</v>
      </c>
    </row>
    <row r="66" spans="1:5" x14ac:dyDescent="0.15">
      <c r="A66" s="4">
        <v>1</v>
      </c>
      <c r="B66">
        <v>66</v>
      </c>
      <c r="C66">
        <f ca="1">IF(印刷シート!AZ$3=1,RAND(),0)</f>
        <v>0</v>
      </c>
      <c r="D66" s="2">
        <f t="shared" ref="D66:D129" ca="1" si="1">RANK(C66,C$2:C$1027,FALSE)</f>
        <v>361</v>
      </c>
      <c r="E66" t="s">
        <v>2798</v>
      </c>
    </row>
    <row r="67" spans="1:5" x14ac:dyDescent="0.15">
      <c r="A67" s="4">
        <v>1</v>
      </c>
      <c r="B67">
        <v>67</v>
      </c>
      <c r="C67">
        <f ca="1">IF(印刷シート!AZ$3=1,RAND(),0)</f>
        <v>0</v>
      </c>
      <c r="D67" s="2">
        <f t="shared" ca="1" si="1"/>
        <v>361</v>
      </c>
      <c r="E67" t="s">
        <v>2799</v>
      </c>
    </row>
    <row r="68" spans="1:5" x14ac:dyDescent="0.15">
      <c r="A68" s="4">
        <v>1</v>
      </c>
      <c r="B68">
        <v>68</v>
      </c>
      <c r="C68">
        <f ca="1">IF(印刷シート!AZ$3=1,RAND(),0)</f>
        <v>0</v>
      </c>
      <c r="D68" s="2">
        <f t="shared" ca="1" si="1"/>
        <v>361</v>
      </c>
      <c r="E68" t="s">
        <v>2800</v>
      </c>
    </row>
    <row r="69" spans="1:5" x14ac:dyDescent="0.15">
      <c r="A69" s="4">
        <v>1</v>
      </c>
      <c r="B69">
        <v>69</v>
      </c>
      <c r="C69">
        <f ca="1">IF(印刷シート!AZ$3=1,RAND(),0)</f>
        <v>0</v>
      </c>
      <c r="D69" s="2">
        <f t="shared" ca="1" si="1"/>
        <v>361</v>
      </c>
      <c r="E69" t="s">
        <v>2801</v>
      </c>
    </row>
    <row r="70" spans="1:5" x14ac:dyDescent="0.15">
      <c r="A70" s="4">
        <v>1</v>
      </c>
      <c r="B70">
        <v>70</v>
      </c>
      <c r="C70">
        <f ca="1">IF(印刷シート!AZ$3=1,RAND(),0)</f>
        <v>0</v>
      </c>
      <c r="D70" s="2">
        <f t="shared" ca="1" si="1"/>
        <v>361</v>
      </c>
      <c r="E70" t="s">
        <v>2802</v>
      </c>
    </row>
    <row r="71" spans="1:5" x14ac:dyDescent="0.15">
      <c r="A71" s="4">
        <v>1</v>
      </c>
      <c r="B71">
        <v>71</v>
      </c>
      <c r="C71">
        <f ca="1">IF(印刷シート!AZ$3=1,RAND(),0)</f>
        <v>0</v>
      </c>
      <c r="D71" s="2">
        <f t="shared" ca="1" si="1"/>
        <v>361</v>
      </c>
      <c r="E71" t="s">
        <v>2803</v>
      </c>
    </row>
    <row r="72" spans="1:5" x14ac:dyDescent="0.15">
      <c r="A72" s="4">
        <v>1</v>
      </c>
      <c r="B72">
        <v>72</v>
      </c>
      <c r="C72">
        <f ca="1">IF(印刷シート!AZ$3=1,RAND(),0)</f>
        <v>0</v>
      </c>
      <c r="D72" s="2">
        <f t="shared" ca="1" si="1"/>
        <v>361</v>
      </c>
      <c r="E72" t="s">
        <v>2804</v>
      </c>
    </row>
    <row r="73" spans="1:5" x14ac:dyDescent="0.15">
      <c r="A73" s="4">
        <v>1</v>
      </c>
      <c r="B73">
        <v>74</v>
      </c>
      <c r="C73">
        <f ca="1">IF(印刷シート!AZ$3=1,RAND(),0)</f>
        <v>0</v>
      </c>
      <c r="D73" s="2">
        <f t="shared" ca="1" si="1"/>
        <v>361</v>
      </c>
      <c r="E73" t="s">
        <v>20</v>
      </c>
    </row>
    <row r="74" spans="1:5" x14ac:dyDescent="0.15">
      <c r="A74" s="4">
        <v>1</v>
      </c>
      <c r="B74">
        <v>75</v>
      </c>
      <c r="C74">
        <f ca="1">IF(印刷シート!AZ$3=1,RAND(),0)</f>
        <v>0</v>
      </c>
      <c r="D74" s="2">
        <f t="shared" ca="1" si="1"/>
        <v>361</v>
      </c>
      <c r="E74" t="s">
        <v>21</v>
      </c>
    </row>
    <row r="75" spans="1:5" x14ac:dyDescent="0.15">
      <c r="A75" s="4">
        <v>1</v>
      </c>
      <c r="B75">
        <v>73</v>
      </c>
      <c r="C75">
        <f ca="1">IF(印刷シート!AZ$3=1,RAND(),0)</f>
        <v>0</v>
      </c>
      <c r="D75" s="2">
        <f t="shared" ca="1" si="1"/>
        <v>361</v>
      </c>
      <c r="E75" t="s">
        <v>19</v>
      </c>
    </row>
    <row r="76" spans="1:5" x14ac:dyDescent="0.15">
      <c r="A76" s="4">
        <v>1</v>
      </c>
      <c r="B76">
        <v>76</v>
      </c>
      <c r="C76">
        <f ca="1">IF(印刷シート!AZ$3=1,RAND(),0)</f>
        <v>0</v>
      </c>
      <c r="D76" s="2">
        <f t="shared" ca="1" si="1"/>
        <v>361</v>
      </c>
      <c r="E76" t="s">
        <v>22</v>
      </c>
    </row>
    <row r="77" spans="1:5" x14ac:dyDescent="0.15">
      <c r="A77" s="4">
        <v>1</v>
      </c>
      <c r="B77">
        <v>46</v>
      </c>
      <c r="C77">
        <f ca="1">IF(印刷シート!AZ$3=1,RAND(),0)</f>
        <v>0</v>
      </c>
      <c r="D77" s="2">
        <f t="shared" ca="1" si="1"/>
        <v>361</v>
      </c>
      <c r="E77" t="s">
        <v>2779</v>
      </c>
    </row>
    <row r="78" spans="1:5" x14ac:dyDescent="0.15">
      <c r="A78" s="4">
        <v>1</v>
      </c>
      <c r="B78">
        <v>77</v>
      </c>
      <c r="C78">
        <f ca="1">IF(印刷シート!AZ$3=1,RAND(),0)</f>
        <v>0</v>
      </c>
      <c r="D78" s="2">
        <f t="shared" ca="1" si="1"/>
        <v>361</v>
      </c>
      <c r="E78" t="s">
        <v>23</v>
      </c>
    </row>
    <row r="79" spans="1:5" x14ac:dyDescent="0.15">
      <c r="A79" s="4">
        <v>1</v>
      </c>
      <c r="B79">
        <v>78</v>
      </c>
      <c r="C79">
        <f ca="1">IF(印刷シート!AZ$3=1,RAND(),0)</f>
        <v>0</v>
      </c>
      <c r="D79" s="2">
        <f t="shared" ca="1" si="1"/>
        <v>361</v>
      </c>
      <c r="E79" t="s">
        <v>24</v>
      </c>
    </row>
    <row r="80" spans="1:5" x14ac:dyDescent="0.15">
      <c r="A80" s="4">
        <v>1</v>
      </c>
      <c r="B80">
        <v>79</v>
      </c>
      <c r="C80">
        <f ca="1">IF(印刷シート!AZ$3=1,RAND(),0)</f>
        <v>0</v>
      </c>
      <c r="D80" s="2">
        <f t="shared" ca="1" si="1"/>
        <v>361</v>
      </c>
      <c r="E80" t="s">
        <v>25</v>
      </c>
    </row>
    <row r="81" spans="1:5" x14ac:dyDescent="0.15">
      <c r="A81" s="4">
        <v>1</v>
      </c>
      <c r="B81">
        <v>80</v>
      </c>
      <c r="C81">
        <f ca="1">IF(印刷シート!AZ$3=1,RAND(),0)</f>
        <v>0</v>
      </c>
      <c r="D81" s="2">
        <f t="shared" ca="1" si="1"/>
        <v>361</v>
      </c>
      <c r="E81" t="s">
        <v>26</v>
      </c>
    </row>
    <row r="82" spans="1:5" x14ac:dyDescent="0.15">
      <c r="A82" s="5">
        <v>2</v>
      </c>
      <c r="B82">
        <v>1</v>
      </c>
      <c r="C82">
        <f ca="1">IF(印刷シート!BE$3=1,RAND(),0)</f>
        <v>0.82701269174943026</v>
      </c>
      <c r="D82" s="2">
        <f t="shared" ca="1" si="1"/>
        <v>69</v>
      </c>
      <c r="E82" t="s">
        <v>27</v>
      </c>
    </row>
    <row r="83" spans="1:5" x14ac:dyDescent="0.15">
      <c r="A83" s="5">
        <v>2</v>
      </c>
      <c r="B83">
        <v>2</v>
      </c>
      <c r="C83">
        <f ca="1">IF(印刷シート!BE$3=1,RAND(),0)</f>
        <v>0.99882473921968329</v>
      </c>
      <c r="D83" s="2">
        <f t="shared" ca="1" si="1"/>
        <v>1</v>
      </c>
      <c r="E83" t="s">
        <v>28</v>
      </c>
    </row>
    <row r="84" spans="1:5" x14ac:dyDescent="0.15">
      <c r="A84" s="5">
        <v>2</v>
      </c>
      <c r="B84">
        <v>3</v>
      </c>
      <c r="C84">
        <f ca="1">IF(印刷シート!BE$3=1,RAND(),0)</f>
        <v>0.19067749365503739</v>
      </c>
      <c r="D84" s="2">
        <f t="shared" ca="1" si="1"/>
        <v>284</v>
      </c>
      <c r="E84" t="s">
        <v>29</v>
      </c>
    </row>
    <row r="85" spans="1:5" x14ac:dyDescent="0.15">
      <c r="A85" s="5">
        <v>2</v>
      </c>
      <c r="B85">
        <v>4</v>
      </c>
      <c r="C85">
        <f ca="1">IF(印刷シート!BE$3=1,RAND(),0)</f>
        <v>0.11881332629100172</v>
      </c>
      <c r="D85" s="2">
        <f t="shared" ca="1" si="1"/>
        <v>318</v>
      </c>
      <c r="E85" t="s">
        <v>30</v>
      </c>
    </row>
    <row r="86" spans="1:5" x14ac:dyDescent="0.15">
      <c r="A86" s="5">
        <v>2</v>
      </c>
      <c r="B86">
        <v>5</v>
      </c>
      <c r="C86">
        <f ca="1">IF(印刷シート!BE$3=1,RAND(),0)</f>
        <v>4.2541805938516308E-2</v>
      </c>
      <c r="D86" s="2">
        <f t="shared" ca="1" si="1"/>
        <v>347</v>
      </c>
      <c r="E86" t="s">
        <v>31</v>
      </c>
    </row>
    <row r="87" spans="1:5" x14ac:dyDescent="0.15">
      <c r="A87" s="5">
        <v>2</v>
      </c>
      <c r="B87">
        <v>6</v>
      </c>
      <c r="C87">
        <f ca="1">IF(印刷シート!BE$3=1,RAND(),0)</f>
        <v>0.78832569347697412</v>
      </c>
      <c r="D87" s="2">
        <f t="shared" ca="1" si="1"/>
        <v>88</v>
      </c>
      <c r="E87" t="s">
        <v>1953</v>
      </c>
    </row>
    <row r="88" spans="1:5" x14ac:dyDescent="0.15">
      <c r="A88" s="5">
        <v>2</v>
      </c>
      <c r="B88">
        <v>7</v>
      </c>
      <c r="C88">
        <f ca="1">IF(印刷シート!BE$3=1,RAND(),0)</f>
        <v>0.3884744612886023</v>
      </c>
      <c r="D88" s="2">
        <f t="shared" ca="1" si="1"/>
        <v>213</v>
      </c>
      <c r="E88" t="s">
        <v>32</v>
      </c>
    </row>
    <row r="89" spans="1:5" x14ac:dyDescent="0.15">
      <c r="A89" s="5">
        <v>2</v>
      </c>
      <c r="B89">
        <v>8</v>
      </c>
      <c r="C89">
        <f ca="1">IF(印刷シート!BE$3=1,RAND(),0)</f>
        <v>0.36129482502620658</v>
      </c>
      <c r="D89" s="2">
        <f t="shared" ca="1" si="1"/>
        <v>220</v>
      </c>
      <c r="E89" t="s">
        <v>34</v>
      </c>
    </row>
    <row r="90" spans="1:5" x14ac:dyDescent="0.15">
      <c r="A90" s="5">
        <v>2</v>
      </c>
      <c r="B90">
        <v>9</v>
      </c>
      <c r="C90">
        <f ca="1">IF(印刷シート!BE$3=1,RAND(),0)</f>
        <v>0.27896909151019622</v>
      </c>
      <c r="D90" s="2">
        <f t="shared" ca="1" si="1"/>
        <v>245</v>
      </c>
      <c r="E90" t="s">
        <v>35</v>
      </c>
    </row>
    <row r="91" spans="1:5" x14ac:dyDescent="0.15">
      <c r="A91" s="5">
        <v>2</v>
      </c>
      <c r="B91">
        <v>10</v>
      </c>
      <c r="C91">
        <f ca="1">IF(印刷シート!BE$3=1,RAND(),0)</f>
        <v>0.61870427679649076</v>
      </c>
      <c r="D91" s="2">
        <f t="shared" ca="1" si="1"/>
        <v>136</v>
      </c>
      <c r="E91" t="s">
        <v>33</v>
      </c>
    </row>
    <row r="92" spans="1:5" x14ac:dyDescent="0.15">
      <c r="A92" s="5">
        <v>2</v>
      </c>
      <c r="B92">
        <v>11</v>
      </c>
      <c r="C92">
        <f ca="1">IF(印刷シート!BE$3=1,RAND(),0)</f>
        <v>0.28716711683039853</v>
      </c>
      <c r="D92" s="2">
        <f t="shared" ca="1" si="1"/>
        <v>242</v>
      </c>
      <c r="E92" t="s">
        <v>36</v>
      </c>
    </row>
    <row r="93" spans="1:5" x14ac:dyDescent="0.15">
      <c r="A93" s="5">
        <v>2</v>
      </c>
      <c r="B93">
        <v>12</v>
      </c>
      <c r="C93">
        <f ca="1">IF(印刷シート!BE$3=1,RAND(),0)</f>
        <v>0.87722572780128505</v>
      </c>
      <c r="D93" s="2">
        <f t="shared" ca="1" si="1"/>
        <v>45</v>
      </c>
      <c r="E93" t="s">
        <v>37</v>
      </c>
    </row>
    <row r="94" spans="1:5" x14ac:dyDescent="0.15">
      <c r="A94" s="5">
        <v>2</v>
      </c>
      <c r="B94">
        <v>13</v>
      </c>
      <c r="C94">
        <f ca="1">IF(印刷シート!BE$3=1,RAND(),0)</f>
        <v>0.2481614928403133</v>
      </c>
      <c r="D94" s="2">
        <f t="shared" ca="1" si="1"/>
        <v>258</v>
      </c>
      <c r="E94" t="s">
        <v>39</v>
      </c>
    </row>
    <row r="95" spans="1:5" x14ac:dyDescent="0.15">
      <c r="A95" s="5">
        <v>2</v>
      </c>
      <c r="B95">
        <v>14</v>
      </c>
      <c r="C95">
        <f ca="1">IF(印刷シート!BE$3=1,RAND(),0)</f>
        <v>0.81937788160750114</v>
      </c>
      <c r="D95" s="2">
        <f t="shared" ca="1" si="1"/>
        <v>71</v>
      </c>
      <c r="E95" t="s">
        <v>38</v>
      </c>
    </row>
    <row r="96" spans="1:5" x14ac:dyDescent="0.15">
      <c r="A96" s="5">
        <v>2</v>
      </c>
      <c r="B96">
        <v>15</v>
      </c>
      <c r="C96">
        <f ca="1">IF(印刷シート!BE$3=1,RAND(),0)</f>
        <v>0.14139354487320555</v>
      </c>
      <c r="D96" s="2">
        <f t="shared" ca="1" si="1"/>
        <v>309</v>
      </c>
      <c r="E96" t="s">
        <v>40</v>
      </c>
    </row>
    <row r="97" spans="1:5" x14ac:dyDescent="0.15">
      <c r="A97" s="5">
        <v>2</v>
      </c>
      <c r="B97">
        <v>16</v>
      </c>
      <c r="C97">
        <f ca="1">IF(印刷シート!BE$3=1,RAND(),0)</f>
        <v>0.95442425657381669</v>
      </c>
      <c r="D97" s="2">
        <f t="shared" ca="1" si="1"/>
        <v>19</v>
      </c>
      <c r="E97" t="s">
        <v>41</v>
      </c>
    </row>
    <row r="98" spans="1:5" x14ac:dyDescent="0.15">
      <c r="A98" s="5">
        <v>2</v>
      </c>
      <c r="B98">
        <v>17</v>
      </c>
      <c r="C98">
        <f ca="1">IF(印刷シート!BE$3=1,RAND(),0)</f>
        <v>0.87177187568645798</v>
      </c>
      <c r="D98" s="2">
        <f t="shared" ca="1" si="1"/>
        <v>49</v>
      </c>
      <c r="E98" t="s">
        <v>42</v>
      </c>
    </row>
    <row r="99" spans="1:5" x14ac:dyDescent="0.15">
      <c r="A99" s="5">
        <v>2</v>
      </c>
      <c r="B99">
        <v>18</v>
      </c>
      <c r="C99">
        <f ca="1">IF(印刷シート!BE$3=1,RAND(),0)</f>
        <v>0.98958198013948429</v>
      </c>
      <c r="D99" s="2">
        <f t="shared" ca="1" si="1"/>
        <v>5</v>
      </c>
      <c r="E99" t="s">
        <v>43</v>
      </c>
    </row>
    <row r="100" spans="1:5" x14ac:dyDescent="0.15">
      <c r="A100" s="5">
        <v>2</v>
      </c>
      <c r="B100">
        <v>19</v>
      </c>
      <c r="C100">
        <f ca="1">IF(印刷シート!BE$3=1,RAND(),0)</f>
        <v>0.96948808596549052</v>
      </c>
      <c r="D100" s="2">
        <f t="shared" ca="1" si="1"/>
        <v>13</v>
      </c>
      <c r="E100" t="s">
        <v>44</v>
      </c>
    </row>
    <row r="101" spans="1:5" x14ac:dyDescent="0.15">
      <c r="A101" s="5">
        <v>2</v>
      </c>
      <c r="B101">
        <v>20</v>
      </c>
      <c r="C101">
        <f ca="1">IF(印刷シート!BE$3=1,RAND(),0)</f>
        <v>0.85506043880537153</v>
      </c>
      <c r="D101" s="2">
        <f t="shared" ca="1" si="1"/>
        <v>60</v>
      </c>
      <c r="E101" t="s">
        <v>45</v>
      </c>
    </row>
    <row r="102" spans="1:5" x14ac:dyDescent="0.15">
      <c r="A102" s="5">
        <v>2</v>
      </c>
      <c r="B102">
        <v>21</v>
      </c>
      <c r="C102">
        <f ca="1">IF(印刷シート!BE$3=1,RAND(),0)</f>
        <v>0.70588836634632857</v>
      </c>
      <c r="D102" s="2">
        <f t="shared" ca="1" si="1"/>
        <v>107</v>
      </c>
      <c r="E102" t="s">
        <v>46</v>
      </c>
    </row>
    <row r="103" spans="1:5" x14ac:dyDescent="0.15">
      <c r="A103" s="5">
        <v>2</v>
      </c>
      <c r="B103">
        <v>22</v>
      </c>
      <c r="C103">
        <f ca="1">IF(印刷シート!BE$3=1,RAND(),0)</f>
        <v>0.96627192203069512</v>
      </c>
      <c r="D103" s="2">
        <f t="shared" ca="1" si="1"/>
        <v>14</v>
      </c>
      <c r="E103" t="s">
        <v>47</v>
      </c>
    </row>
    <row r="104" spans="1:5" x14ac:dyDescent="0.15">
      <c r="A104" s="5">
        <v>2</v>
      </c>
      <c r="B104">
        <v>23</v>
      </c>
      <c r="C104">
        <f ca="1">IF(印刷シート!BE$3=1,RAND(),0)</f>
        <v>0.29306504674194589</v>
      </c>
      <c r="D104" s="2">
        <f t="shared" ca="1" si="1"/>
        <v>240</v>
      </c>
      <c r="E104" t="s">
        <v>48</v>
      </c>
    </row>
    <row r="105" spans="1:5" x14ac:dyDescent="0.15">
      <c r="A105" s="5">
        <v>2</v>
      </c>
      <c r="B105">
        <v>24</v>
      </c>
      <c r="C105">
        <f ca="1">IF(印刷シート!BE$3=1,RAND(),0)</f>
        <v>0.3719819570430033</v>
      </c>
      <c r="D105" s="2">
        <f t="shared" ca="1" si="1"/>
        <v>217</v>
      </c>
      <c r="E105" t="s">
        <v>49</v>
      </c>
    </row>
    <row r="106" spans="1:5" x14ac:dyDescent="0.15">
      <c r="A106" s="5">
        <v>2</v>
      </c>
      <c r="B106">
        <v>25</v>
      </c>
      <c r="C106">
        <f ca="1">IF(印刷シート!BE$3=1,RAND(),0)</f>
        <v>0.6539348760843503</v>
      </c>
      <c r="D106" s="2">
        <f t="shared" ca="1" si="1"/>
        <v>126</v>
      </c>
      <c r="E106" t="s">
        <v>52</v>
      </c>
    </row>
    <row r="107" spans="1:5" x14ac:dyDescent="0.15">
      <c r="A107" s="5">
        <v>2</v>
      </c>
      <c r="B107">
        <v>26</v>
      </c>
      <c r="C107">
        <f ca="1">IF(印刷シート!BE$3=1,RAND(),0)</f>
        <v>0.34899664314979928</v>
      </c>
      <c r="D107" s="2">
        <f t="shared" ca="1" si="1"/>
        <v>224</v>
      </c>
      <c r="E107" t="s">
        <v>50</v>
      </c>
    </row>
    <row r="108" spans="1:5" x14ac:dyDescent="0.15">
      <c r="A108" s="5">
        <v>2</v>
      </c>
      <c r="B108">
        <v>27</v>
      </c>
      <c r="C108">
        <f ca="1">IF(印刷シート!BE$3=1,RAND(),0)</f>
        <v>0.43869057010346191</v>
      </c>
      <c r="D108" s="2">
        <f t="shared" ca="1" si="1"/>
        <v>190</v>
      </c>
      <c r="E108" t="s">
        <v>51</v>
      </c>
    </row>
    <row r="109" spans="1:5" x14ac:dyDescent="0.15">
      <c r="A109" s="5">
        <v>2</v>
      </c>
      <c r="B109">
        <v>28</v>
      </c>
      <c r="C109">
        <f ca="1">IF(印刷シート!BE$3=1,RAND(),0)</f>
        <v>0.49783499864430503</v>
      </c>
      <c r="D109" s="2">
        <f t="shared" ca="1" si="1"/>
        <v>172</v>
      </c>
      <c r="E109" t="s">
        <v>53</v>
      </c>
    </row>
    <row r="110" spans="1:5" x14ac:dyDescent="0.15">
      <c r="A110" s="5">
        <v>2</v>
      </c>
      <c r="B110">
        <v>29</v>
      </c>
      <c r="C110">
        <f ca="1">IF(印刷シート!BE$3=1,RAND(),0)</f>
        <v>0.23869463481107456</v>
      </c>
      <c r="D110" s="2">
        <f t="shared" ca="1" si="1"/>
        <v>263</v>
      </c>
      <c r="E110" t="s">
        <v>54</v>
      </c>
    </row>
    <row r="111" spans="1:5" x14ac:dyDescent="0.15">
      <c r="A111" s="5">
        <v>2</v>
      </c>
      <c r="B111">
        <v>30</v>
      </c>
      <c r="C111">
        <f ca="1">IF(印刷シート!BE$3=1,RAND(),0)</f>
        <v>0.51663429309769837</v>
      </c>
      <c r="D111" s="2">
        <f t="shared" ca="1" si="1"/>
        <v>166</v>
      </c>
      <c r="E111" t="s">
        <v>55</v>
      </c>
    </row>
    <row r="112" spans="1:5" x14ac:dyDescent="0.15">
      <c r="A112" s="5">
        <v>2</v>
      </c>
      <c r="B112">
        <v>31</v>
      </c>
      <c r="C112">
        <f ca="1">IF(印刷シート!BE$3=1,RAND(),0)</f>
        <v>8.0553062505521855E-2</v>
      </c>
      <c r="D112" s="2">
        <f t="shared" ca="1" si="1"/>
        <v>330</v>
      </c>
      <c r="E112" t="s">
        <v>56</v>
      </c>
    </row>
    <row r="113" spans="1:5" x14ac:dyDescent="0.15">
      <c r="A113" s="5">
        <v>2</v>
      </c>
      <c r="B113">
        <v>32</v>
      </c>
      <c r="C113">
        <f ca="1">IF(印刷シート!BE$3=1,RAND(),0)</f>
        <v>0.79521023230054466</v>
      </c>
      <c r="D113" s="2">
        <f t="shared" ca="1" si="1"/>
        <v>83</v>
      </c>
      <c r="E113" t="s">
        <v>57</v>
      </c>
    </row>
    <row r="114" spans="1:5" x14ac:dyDescent="0.15">
      <c r="A114" s="5">
        <v>2</v>
      </c>
      <c r="B114">
        <v>33</v>
      </c>
      <c r="C114">
        <f ca="1">IF(印刷シート!BE$3=1,RAND(),0)</f>
        <v>0.25784321504545726</v>
      </c>
      <c r="D114" s="2">
        <f t="shared" ca="1" si="1"/>
        <v>252</v>
      </c>
      <c r="E114" t="s">
        <v>58</v>
      </c>
    </row>
    <row r="115" spans="1:5" x14ac:dyDescent="0.15">
      <c r="A115" s="5">
        <v>2</v>
      </c>
      <c r="B115">
        <v>34</v>
      </c>
      <c r="C115">
        <f ca="1">IF(印刷シート!BE$3=1,RAND(),0)</f>
        <v>0.36433553520115736</v>
      </c>
      <c r="D115" s="2">
        <f t="shared" ca="1" si="1"/>
        <v>218</v>
      </c>
      <c r="E115" t="s">
        <v>59</v>
      </c>
    </row>
    <row r="116" spans="1:5" x14ac:dyDescent="0.15">
      <c r="A116" s="5">
        <v>2</v>
      </c>
      <c r="B116">
        <v>35</v>
      </c>
      <c r="C116">
        <f ca="1">IF(印刷シート!BE$3=1,RAND(),0)</f>
        <v>0.17643769016242505</v>
      </c>
      <c r="D116" s="2">
        <f t="shared" ca="1" si="1"/>
        <v>291</v>
      </c>
      <c r="E116" t="s">
        <v>60</v>
      </c>
    </row>
    <row r="117" spans="1:5" x14ac:dyDescent="0.15">
      <c r="A117" s="5">
        <v>2</v>
      </c>
      <c r="B117">
        <v>36</v>
      </c>
      <c r="C117">
        <f ca="1">IF(印刷シート!BE$3=1,RAND(),0)</f>
        <v>0.56688465293115675</v>
      </c>
      <c r="D117" s="2">
        <f t="shared" ca="1" si="1"/>
        <v>152</v>
      </c>
      <c r="E117" t="s">
        <v>61</v>
      </c>
    </row>
    <row r="118" spans="1:5" x14ac:dyDescent="0.15">
      <c r="A118" s="5">
        <v>2</v>
      </c>
      <c r="B118">
        <v>37</v>
      </c>
      <c r="C118">
        <f ca="1">IF(印刷シート!BE$3=1,RAND(),0)</f>
        <v>0.50925929235617617</v>
      </c>
      <c r="D118" s="2">
        <f t="shared" ca="1" si="1"/>
        <v>169</v>
      </c>
      <c r="E118" t="s">
        <v>62</v>
      </c>
    </row>
    <row r="119" spans="1:5" x14ac:dyDescent="0.15">
      <c r="A119" s="5">
        <v>2</v>
      </c>
      <c r="B119">
        <v>38</v>
      </c>
      <c r="C119">
        <f ca="1">IF(印刷シート!BE$3=1,RAND(),0)</f>
        <v>0.62738170295633422</v>
      </c>
      <c r="D119" s="2">
        <f t="shared" ca="1" si="1"/>
        <v>134</v>
      </c>
      <c r="E119" t="s">
        <v>1938</v>
      </c>
    </row>
    <row r="120" spans="1:5" x14ac:dyDescent="0.15">
      <c r="A120" s="5">
        <v>2</v>
      </c>
      <c r="B120">
        <v>39</v>
      </c>
      <c r="C120">
        <f ca="1">IF(印刷シート!BE$3=1,RAND(),0)</f>
        <v>0.76524286075288439</v>
      </c>
      <c r="D120" s="2">
        <f t="shared" ca="1" si="1"/>
        <v>94</v>
      </c>
      <c r="E120" t="s">
        <v>1940</v>
      </c>
    </row>
    <row r="121" spans="1:5" x14ac:dyDescent="0.15">
      <c r="A121" s="5">
        <v>2</v>
      </c>
      <c r="B121">
        <v>40</v>
      </c>
      <c r="C121">
        <f ca="1">IF(印刷シート!BE$3=1,RAND(),0)</f>
        <v>0.81465979424262747</v>
      </c>
      <c r="D121" s="2">
        <f t="shared" ca="1" si="1"/>
        <v>74</v>
      </c>
      <c r="E121" t="s">
        <v>1939</v>
      </c>
    </row>
    <row r="122" spans="1:5" x14ac:dyDescent="0.15">
      <c r="A122" s="5">
        <v>2</v>
      </c>
      <c r="B122">
        <v>41</v>
      </c>
      <c r="C122">
        <f ca="1">IF(印刷シート!BE$3=1,RAND(),0)</f>
        <v>0.27648076773479902</v>
      </c>
      <c r="D122" s="2">
        <f t="shared" ca="1" si="1"/>
        <v>247</v>
      </c>
      <c r="E122" t="s">
        <v>1942</v>
      </c>
    </row>
    <row r="123" spans="1:5" x14ac:dyDescent="0.15">
      <c r="A123" s="5">
        <v>2</v>
      </c>
      <c r="B123">
        <v>42</v>
      </c>
      <c r="C123">
        <f ca="1">IF(印刷シート!BE$3=1,RAND(),0)</f>
        <v>0.90419018994146605</v>
      </c>
      <c r="D123" s="2">
        <f t="shared" ca="1" si="1"/>
        <v>37</v>
      </c>
      <c r="E123" t="s">
        <v>1941</v>
      </c>
    </row>
    <row r="124" spans="1:5" x14ac:dyDescent="0.15">
      <c r="A124" s="5">
        <v>2</v>
      </c>
      <c r="B124">
        <v>43</v>
      </c>
      <c r="C124">
        <f ca="1">IF(印刷シート!BE$3=1,RAND(),0)</f>
        <v>0.18908966178091857</v>
      </c>
      <c r="D124" s="2">
        <f t="shared" ca="1" si="1"/>
        <v>285</v>
      </c>
      <c r="E124" t="s">
        <v>1943</v>
      </c>
    </row>
    <row r="125" spans="1:5" x14ac:dyDescent="0.15">
      <c r="A125" s="5">
        <v>2</v>
      </c>
      <c r="B125">
        <v>44</v>
      </c>
      <c r="C125">
        <f ca="1">IF(印刷シート!BE$3=1,RAND(),0)</f>
        <v>0.33453661951565916</v>
      </c>
      <c r="D125" s="2">
        <f t="shared" ca="1" si="1"/>
        <v>227</v>
      </c>
      <c r="E125" t="s">
        <v>5669</v>
      </c>
    </row>
    <row r="126" spans="1:5" x14ac:dyDescent="0.15">
      <c r="A126" s="5">
        <v>2</v>
      </c>
      <c r="B126">
        <v>45</v>
      </c>
      <c r="C126">
        <f ca="1">IF(印刷シート!BE$3=1,RAND(),0)</f>
        <v>0.56744914710126149</v>
      </c>
      <c r="D126" s="2">
        <f t="shared" ca="1" si="1"/>
        <v>151</v>
      </c>
      <c r="E126" t="s">
        <v>1944</v>
      </c>
    </row>
    <row r="127" spans="1:5" x14ac:dyDescent="0.15">
      <c r="A127" s="5">
        <v>2</v>
      </c>
      <c r="B127">
        <v>46</v>
      </c>
      <c r="C127">
        <f ca="1">IF(印刷シート!BE$3=1,RAND(),0)</f>
        <v>0.44794431440322857</v>
      </c>
      <c r="D127" s="2">
        <f t="shared" ca="1" si="1"/>
        <v>186</v>
      </c>
      <c r="E127" t="s">
        <v>1948</v>
      </c>
    </row>
    <row r="128" spans="1:5" x14ac:dyDescent="0.15">
      <c r="A128" s="5">
        <v>2</v>
      </c>
      <c r="B128">
        <v>47</v>
      </c>
      <c r="C128">
        <f ca="1">IF(印刷シート!BE$3=1,RAND(),0)</f>
        <v>0.53169203165022261</v>
      </c>
      <c r="D128" s="2">
        <f t="shared" ca="1" si="1"/>
        <v>163</v>
      </c>
      <c r="E128" t="s">
        <v>1949</v>
      </c>
    </row>
    <row r="129" spans="1:5" x14ac:dyDescent="0.15">
      <c r="A129" s="5">
        <v>2</v>
      </c>
      <c r="B129">
        <v>48</v>
      </c>
      <c r="C129">
        <f ca="1">IF(印刷シート!BE$3=1,RAND(),0)</f>
        <v>0.19667397414618315</v>
      </c>
      <c r="D129" s="2">
        <f t="shared" ca="1" si="1"/>
        <v>279</v>
      </c>
      <c r="E129" t="s">
        <v>1946</v>
      </c>
    </row>
    <row r="130" spans="1:5" x14ac:dyDescent="0.15">
      <c r="A130" s="5">
        <v>2</v>
      </c>
      <c r="B130">
        <v>49</v>
      </c>
      <c r="C130">
        <f ca="1">IF(印刷シート!BE$3=1,RAND(),0)</f>
        <v>0.20216702323944025</v>
      </c>
      <c r="D130" s="2">
        <f t="shared" ref="D130:D193" ca="1" si="2">RANK(C130,C$2:C$1027,FALSE)</f>
        <v>278</v>
      </c>
      <c r="E130" t="s">
        <v>1945</v>
      </c>
    </row>
    <row r="131" spans="1:5" x14ac:dyDescent="0.15">
      <c r="A131" s="5">
        <v>2</v>
      </c>
      <c r="B131">
        <v>50</v>
      </c>
      <c r="C131">
        <f ca="1">IF(印刷シート!BE$3=1,RAND(),0)</f>
        <v>0.93968545458495156</v>
      </c>
      <c r="D131" s="2">
        <f t="shared" ca="1" si="2"/>
        <v>22</v>
      </c>
      <c r="E131" t="s">
        <v>1947</v>
      </c>
    </row>
    <row r="132" spans="1:5" x14ac:dyDescent="0.15">
      <c r="A132" s="5">
        <v>2</v>
      </c>
      <c r="B132">
        <v>51</v>
      </c>
      <c r="C132">
        <f ca="1">IF(印刷シート!BE$3=1,RAND(),0)</f>
        <v>8.0170021646639889E-2</v>
      </c>
      <c r="D132" s="2">
        <f t="shared" ca="1" si="2"/>
        <v>331</v>
      </c>
      <c r="E132" t="s">
        <v>1950</v>
      </c>
    </row>
    <row r="133" spans="1:5" x14ac:dyDescent="0.15">
      <c r="A133" s="5">
        <v>2</v>
      </c>
      <c r="B133">
        <v>52</v>
      </c>
      <c r="C133">
        <f ca="1">IF(印刷シート!BE$3=1,RAND(),0)</f>
        <v>0.79234871003349638</v>
      </c>
      <c r="D133" s="2">
        <f t="shared" ca="1" si="2"/>
        <v>84</v>
      </c>
      <c r="E133" t="s">
        <v>1951</v>
      </c>
    </row>
    <row r="134" spans="1:5" x14ac:dyDescent="0.15">
      <c r="A134" s="5">
        <v>2</v>
      </c>
      <c r="B134">
        <v>53</v>
      </c>
      <c r="C134">
        <f ca="1">IF(印刷シート!BE$3=1,RAND(),0)</f>
        <v>0.79093116234008487</v>
      </c>
      <c r="D134" s="2">
        <f t="shared" ca="1" si="2"/>
        <v>86</v>
      </c>
      <c r="E134" t="s">
        <v>1952</v>
      </c>
    </row>
    <row r="135" spans="1:5" x14ac:dyDescent="0.15">
      <c r="A135" s="5">
        <v>2</v>
      </c>
      <c r="B135">
        <v>54</v>
      </c>
      <c r="C135">
        <f ca="1">IF(印刷シート!BE$3=1,RAND(),0)</f>
        <v>0.13957697447044881</v>
      </c>
      <c r="D135" s="2">
        <f t="shared" ca="1" si="2"/>
        <v>310</v>
      </c>
      <c r="E135" t="s">
        <v>1954</v>
      </c>
    </row>
    <row r="136" spans="1:5" x14ac:dyDescent="0.15">
      <c r="A136" s="5">
        <v>2</v>
      </c>
      <c r="B136">
        <v>55</v>
      </c>
      <c r="C136">
        <f ca="1">IF(印刷シート!BE$3=1,RAND(),0)</f>
        <v>0.23270032389361328</v>
      </c>
      <c r="D136" s="2">
        <f t="shared" ca="1" si="2"/>
        <v>264</v>
      </c>
      <c r="E136" t="s">
        <v>1956</v>
      </c>
    </row>
    <row r="137" spans="1:5" x14ac:dyDescent="0.15">
      <c r="A137" s="5">
        <v>2</v>
      </c>
      <c r="B137">
        <v>56</v>
      </c>
      <c r="C137">
        <f ca="1">IF(印刷シート!BE$3=1,RAND(),0)</f>
        <v>0.40959769142902291</v>
      </c>
      <c r="D137" s="2">
        <f t="shared" ca="1" si="2"/>
        <v>208</v>
      </c>
      <c r="E137" t="s">
        <v>1957</v>
      </c>
    </row>
    <row r="138" spans="1:5" x14ac:dyDescent="0.15">
      <c r="A138" s="5">
        <v>2</v>
      </c>
      <c r="B138">
        <v>57</v>
      </c>
      <c r="C138">
        <f ca="1">IF(印刷シート!BE$3=1,RAND(),0)</f>
        <v>0.87222068810186604</v>
      </c>
      <c r="D138" s="2">
        <f t="shared" ca="1" si="2"/>
        <v>47</v>
      </c>
      <c r="E138" t="s">
        <v>1958</v>
      </c>
    </row>
    <row r="139" spans="1:5" x14ac:dyDescent="0.15">
      <c r="A139" s="5">
        <v>2</v>
      </c>
      <c r="B139">
        <v>58</v>
      </c>
      <c r="C139">
        <f ca="1">IF(印刷シート!BE$3=1,RAND(),0)</f>
        <v>0.98877332403936669</v>
      </c>
      <c r="D139" s="2">
        <f t="shared" ca="1" si="2"/>
        <v>8</v>
      </c>
      <c r="E139" t="s">
        <v>1959</v>
      </c>
    </row>
    <row r="140" spans="1:5" x14ac:dyDescent="0.15">
      <c r="A140" s="5">
        <v>2</v>
      </c>
      <c r="B140">
        <v>59</v>
      </c>
      <c r="C140">
        <f ca="1">IF(印刷シート!BE$3=1,RAND(),0)</f>
        <v>0.86034884828267766</v>
      </c>
      <c r="D140" s="2">
        <f t="shared" ca="1" si="2"/>
        <v>54</v>
      </c>
      <c r="E140" t="s">
        <v>1960</v>
      </c>
    </row>
    <row r="141" spans="1:5" x14ac:dyDescent="0.15">
      <c r="A141" s="5">
        <v>2</v>
      </c>
      <c r="B141">
        <v>60</v>
      </c>
      <c r="C141">
        <f ca="1">IF(印刷シート!BE$3=1,RAND(),0)</f>
        <v>0.90309232502415882</v>
      </c>
      <c r="D141" s="2">
        <f t="shared" ca="1" si="2"/>
        <v>38</v>
      </c>
      <c r="E141" t="s">
        <v>1961</v>
      </c>
    </row>
    <row r="142" spans="1:5" x14ac:dyDescent="0.15">
      <c r="A142" s="5">
        <v>2</v>
      </c>
      <c r="B142">
        <v>61</v>
      </c>
      <c r="C142">
        <f ca="1">IF(印刷シート!BE$3=1,RAND(),0)</f>
        <v>0.21522130755518398</v>
      </c>
      <c r="D142" s="2">
        <f t="shared" ca="1" si="2"/>
        <v>271</v>
      </c>
      <c r="E142" t="s">
        <v>1962</v>
      </c>
    </row>
    <row r="143" spans="1:5" x14ac:dyDescent="0.15">
      <c r="A143" s="5">
        <v>2</v>
      </c>
      <c r="B143">
        <v>62</v>
      </c>
      <c r="C143">
        <f ca="1">IF(印刷シート!BE$3=1,RAND(),0)</f>
        <v>0.69056951314832415</v>
      </c>
      <c r="D143" s="2">
        <f t="shared" ca="1" si="2"/>
        <v>115</v>
      </c>
      <c r="E143" t="s">
        <v>1966</v>
      </c>
    </row>
    <row r="144" spans="1:5" x14ac:dyDescent="0.15">
      <c r="A144" s="5">
        <v>2</v>
      </c>
      <c r="B144">
        <v>63</v>
      </c>
      <c r="C144">
        <f ca="1">IF(印刷シート!BE$3=1,RAND(),0)</f>
        <v>0.88188592445301617</v>
      </c>
      <c r="D144" s="2">
        <f t="shared" ca="1" si="2"/>
        <v>44</v>
      </c>
      <c r="E144" t="s">
        <v>1964</v>
      </c>
    </row>
    <row r="145" spans="1:5" x14ac:dyDescent="0.15">
      <c r="A145" s="5">
        <v>2</v>
      </c>
      <c r="B145">
        <v>64</v>
      </c>
      <c r="C145">
        <f ca="1">IF(印刷シート!BE$3=1,RAND(),0)</f>
        <v>0.65371351404337685</v>
      </c>
      <c r="D145" s="2">
        <f t="shared" ca="1" si="2"/>
        <v>127</v>
      </c>
      <c r="E145" t="s">
        <v>1967</v>
      </c>
    </row>
    <row r="146" spans="1:5" x14ac:dyDescent="0.15">
      <c r="A146" s="5">
        <v>2</v>
      </c>
      <c r="B146">
        <v>65</v>
      </c>
      <c r="C146">
        <f ca="1">IF(印刷シート!BE$3=1,RAND(),0)</f>
        <v>8.7329075096856945E-2</v>
      </c>
      <c r="D146" s="2">
        <f t="shared" ca="1" si="2"/>
        <v>327</v>
      </c>
      <c r="E146" t="s">
        <v>1963</v>
      </c>
    </row>
    <row r="147" spans="1:5" x14ac:dyDescent="0.15">
      <c r="A147" s="5">
        <v>2</v>
      </c>
      <c r="B147">
        <v>66</v>
      </c>
      <c r="C147">
        <f ca="1">IF(印刷シート!BE$3=1,RAND(),0)</f>
        <v>0.91469655630767788</v>
      </c>
      <c r="D147" s="2">
        <f t="shared" ca="1" si="2"/>
        <v>33</v>
      </c>
      <c r="E147" t="s">
        <v>1968</v>
      </c>
    </row>
    <row r="148" spans="1:5" x14ac:dyDescent="0.15">
      <c r="A148" s="5">
        <v>2</v>
      </c>
      <c r="B148">
        <v>67</v>
      </c>
      <c r="C148">
        <f ca="1">IF(印刷シート!BE$3=1,RAND(),0)</f>
        <v>0.961550650615008</v>
      </c>
      <c r="D148" s="2">
        <f t="shared" ca="1" si="2"/>
        <v>16</v>
      </c>
      <c r="E148" t="s">
        <v>1969</v>
      </c>
    </row>
    <row r="149" spans="1:5" x14ac:dyDescent="0.15">
      <c r="A149" s="5">
        <v>2</v>
      </c>
      <c r="B149">
        <v>68</v>
      </c>
      <c r="C149">
        <f ca="1">IF(印刷シート!BE$3=1,RAND(),0)</f>
        <v>0.1051409656347615</v>
      </c>
      <c r="D149" s="2">
        <f t="shared" ca="1" si="2"/>
        <v>322</v>
      </c>
      <c r="E149" t="s">
        <v>1971</v>
      </c>
    </row>
    <row r="150" spans="1:5" x14ac:dyDescent="0.15">
      <c r="A150" s="5">
        <v>2</v>
      </c>
      <c r="B150">
        <v>69</v>
      </c>
      <c r="C150">
        <f ca="1">IF(印刷シート!BE$3=1,RAND(),0)</f>
        <v>0.58939183911951043</v>
      </c>
      <c r="D150" s="2">
        <f t="shared" ca="1" si="2"/>
        <v>144</v>
      </c>
      <c r="E150" t="s">
        <v>1970</v>
      </c>
    </row>
    <row r="151" spans="1:5" x14ac:dyDescent="0.15">
      <c r="A151" s="5">
        <v>2</v>
      </c>
      <c r="B151">
        <v>70</v>
      </c>
      <c r="C151">
        <f ca="1">IF(印刷シート!BE$3=1,RAND(),0)</f>
        <v>0.31686201666118674</v>
      </c>
      <c r="D151" s="2">
        <f t="shared" ca="1" si="2"/>
        <v>233</v>
      </c>
      <c r="E151" t="s">
        <v>1972</v>
      </c>
    </row>
    <row r="152" spans="1:5" x14ac:dyDescent="0.15">
      <c r="A152" s="5">
        <v>2</v>
      </c>
      <c r="B152">
        <v>71</v>
      </c>
      <c r="C152">
        <f ca="1">IF(印刷シート!BE$3=1,RAND(),0)</f>
        <v>0.59238157859507656</v>
      </c>
      <c r="D152" s="2">
        <f t="shared" ca="1" si="2"/>
        <v>142</v>
      </c>
      <c r="E152" t="s">
        <v>1973</v>
      </c>
    </row>
    <row r="153" spans="1:5" x14ac:dyDescent="0.15">
      <c r="A153" s="5">
        <v>2</v>
      </c>
      <c r="B153">
        <v>72</v>
      </c>
      <c r="C153">
        <f ca="1">IF(印刷シート!BE$3=1,RAND(),0)</f>
        <v>7.700047486828443E-2</v>
      </c>
      <c r="D153" s="2">
        <f t="shared" ca="1" si="2"/>
        <v>334</v>
      </c>
      <c r="E153" t="s">
        <v>1974</v>
      </c>
    </row>
    <row r="154" spans="1:5" x14ac:dyDescent="0.15">
      <c r="A154" s="5">
        <v>2</v>
      </c>
      <c r="B154">
        <v>73</v>
      </c>
      <c r="C154">
        <f ca="1">IF(印刷シート!BE$3=1,RAND(),0)</f>
        <v>1.65936315959474E-2</v>
      </c>
      <c r="D154" s="2">
        <f t="shared" ca="1" si="2"/>
        <v>356</v>
      </c>
      <c r="E154" t="s">
        <v>1975</v>
      </c>
    </row>
    <row r="155" spans="1:5" x14ac:dyDescent="0.15">
      <c r="A155" s="5">
        <v>2</v>
      </c>
      <c r="B155">
        <v>74</v>
      </c>
      <c r="C155">
        <f ca="1">IF(印刷シート!BE$3=1,RAND(),0)</f>
        <v>0.43492230775954577</v>
      </c>
      <c r="D155" s="2">
        <f t="shared" ca="1" si="2"/>
        <v>194</v>
      </c>
      <c r="E155" t="s">
        <v>1976</v>
      </c>
    </row>
    <row r="156" spans="1:5" x14ac:dyDescent="0.15">
      <c r="A156" s="5">
        <v>2</v>
      </c>
      <c r="B156">
        <v>75</v>
      </c>
      <c r="C156">
        <f ca="1">IF(印刷シート!BE$3=1,RAND(),0)</f>
        <v>0.6977889758021798</v>
      </c>
      <c r="D156" s="2">
        <f t="shared" ca="1" si="2"/>
        <v>112</v>
      </c>
      <c r="E156" t="s">
        <v>1977</v>
      </c>
    </row>
    <row r="157" spans="1:5" x14ac:dyDescent="0.15">
      <c r="A157" s="5">
        <v>2</v>
      </c>
      <c r="B157">
        <v>76</v>
      </c>
      <c r="C157">
        <f ca="1">IF(印刷シート!BE$3=1,RAND(),0)</f>
        <v>0.54390291045896788</v>
      </c>
      <c r="D157" s="2">
        <f t="shared" ca="1" si="2"/>
        <v>158</v>
      </c>
      <c r="E157" t="s">
        <v>1978</v>
      </c>
    </row>
    <row r="158" spans="1:5" x14ac:dyDescent="0.15">
      <c r="A158" s="5">
        <v>2</v>
      </c>
      <c r="B158">
        <v>77</v>
      </c>
      <c r="C158">
        <f ca="1">IF(印刷シート!BE$3=1,RAND(),0)</f>
        <v>0.1923990298756425</v>
      </c>
      <c r="D158" s="2">
        <f t="shared" ca="1" si="2"/>
        <v>281</v>
      </c>
      <c r="E158" t="s">
        <v>5670</v>
      </c>
    </row>
    <row r="159" spans="1:5" x14ac:dyDescent="0.15">
      <c r="A159" s="5">
        <v>2</v>
      </c>
      <c r="B159">
        <v>78</v>
      </c>
      <c r="C159">
        <f ca="1">IF(印刷シート!BE$3=1,RAND(),0)</f>
        <v>0.53423267650758843</v>
      </c>
      <c r="D159" s="2">
        <f t="shared" ca="1" si="2"/>
        <v>162</v>
      </c>
      <c r="E159" t="s">
        <v>1979</v>
      </c>
    </row>
    <row r="160" spans="1:5" x14ac:dyDescent="0.15">
      <c r="A160" s="5">
        <v>2</v>
      </c>
      <c r="B160">
        <v>79</v>
      </c>
      <c r="C160">
        <f ca="1">IF(印刷シート!BE$3=1,RAND(),0)</f>
        <v>0.19151080130601728</v>
      </c>
      <c r="D160" s="2">
        <f t="shared" ca="1" si="2"/>
        <v>283</v>
      </c>
      <c r="E160" t="s">
        <v>1980</v>
      </c>
    </row>
    <row r="161" spans="1:5" x14ac:dyDescent="0.15">
      <c r="A161" s="5">
        <v>2</v>
      </c>
      <c r="B161">
        <v>80</v>
      </c>
      <c r="C161">
        <f ca="1">IF(印刷シート!BE$3=1,RAND(),0)</f>
        <v>0.14707407566165531</v>
      </c>
      <c r="D161" s="2">
        <f t="shared" ca="1" si="2"/>
        <v>307</v>
      </c>
      <c r="E161" t="s">
        <v>1981</v>
      </c>
    </row>
    <row r="162" spans="1:5" x14ac:dyDescent="0.15">
      <c r="A162" s="5">
        <v>2</v>
      </c>
      <c r="B162">
        <v>81</v>
      </c>
      <c r="C162">
        <f ca="1">IF(印刷シート!BE$3=1,RAND(),0)</f>
        <v>0.1483820800736575</v>
      </c>
      <c r="D162" s="2">
        <f t="shared" ca="1" si="2"/>
        <v>306</v>
      </c>
      <c r="E162" t="s">
        <v>1982</v>
      </c>
    </row>
    <row r="163" spans="1:5" x14ac:dyDescent="0.15">
      <c r="A163" s="5">
        <v>2</v>
      </c>
      <c r="B163">
        <v>82</v>
      </c>
      <c r="C163">
        <f ca="1">IF(印刷シート!BE$3=1,RAND(),0)</f>
        <v>0.85571363041647264</v>
      </c>
      <c r="D163" s="2">
        <f t="shared" ca="1" si="2"/>
        <v>58</v>
      </c>
      <c r="E163" t="s">
        <v>1983</v>
      </c>
    </row>
    <row r="164" spans="1:5" x14ac:dyDescent="0.15">
      <c r="A164" s="5">
        <v>2</v>
      </c>
      <c r="B164">
        <v>83</v>
      </c>
      <c r="C164">
        <f ca="1">IF(印刷シート!BE$3=1,RAND(),0)</f>
        <v>8.8071222054624365E-2</v>
      </c>
      <c r="D164" s="2">
        <f t="shared" ca="1" si="2"/>
        <v>326</v>
      </c>
      <c r="E164" t="s">
        <v>1984</v>
      </c>
    </row>
    <row r="165" spans="1:5" x14ac:dyDescent="0.15">
      <c r="A165" s="5">
        <v>2</v>
      </c>
      <c r="B165">
        <v>84</v>
      </c>
      <c r="C165">
        <f ca="1">IF(印刷シート!BE$3=1,RAND(),0)</f>
        <v>7.7630576877760205E-2</v>
      </c>
      <c r="D165" s="2">
        <f t="shared" ca="1" si="2"/>
        <v>333</v>
      </c>
      <c r="E165" t="s">
        <v>1985</v>
      </c>
    </row>
    <row r="166" spans="1:5" x14ac:dyDescent="0.15">
      <c r="A166" s="5">
        <v>2</v>
      </c>
      <c r="B166">
        <v>85</v>
      </c>
      <c r="C166">
        <f ca="1">IF(印刷シート!BE$3=1,RAND(),0)</f>
        <v>0.24637233105504763</v>
      </c>
      <c r="D166" s="2">
        <f t="shared" ca="1" si="2"/>
        <v>259</v>
      </c>
      <c r="E166" t="s">
        <v>5671</v>
      </c>
    </row>
    <row r="167" spans="1:5" x14ac:dyDescent="0.15">
      <c r="A167" s="5">
        <v>2</v>
      </c>
      <c r="B167">
        <v>86</v>
      </c>
      <c r="C167">
        <f ca="1">IF(印刷シート!BE$3=1,RAND(),0)</f>
        <v>0.5069875060338862</v>
      </c>
      <c r="D167" s="2">
        <f t="shared" ca="1" si="2"/>
        <v>170</v>
      </c>
      <c r="E167" t="s">
        <v>1986</v>
      </c>
    </row>
    <row r="168" spans="1:5" x14ac:dyDescent="0.15">
      <c r="A168" s="5">
        <v>2</v>
      </c>
      <c r="B168">
        <v>87</v>
      </c>
      <c r="C168">
        <f ca="1">IF(印刷シート!BE$3=1,RAND(),0)</f>
        <v>0.60955124193260923</v>
      </c>
      <c r="D168" s="2">
        <f t="shared" ca="1" si="2"/>
        <v>139</v>
      </c>
      <c r="E168" t="s">
        <v>1989</v>
      </c>
    </row>
    <row r="169" spans="1:5" x14ac:dyDescent="0.15">
      <c r="A169" s="5">
        <v>2</v>
      </c>
      <c r="B169">
        <v>88</v>
      </c>
      <c r="C169">
        <f ca="1">IF(印刷シート!BE$3=1,RAND(),0)</f>
        <v>4.6818217662093931E-2</v>
      </c>
      <c r="D169" s="2">
        <f t="shared" ca="1" si="2"/>
        <v>346</v>
      </c>
      <c r="E169" t="s">
        <v>5672</v>
      </c>
    </row>
    <row r="170" spans="1:5" x14ac:dyDescent="0.15">
      <c r="A170" s="5">
        <v>2</v>
      </c>
      <c r="B170">
        <v>89</v>
      </c>
      <c r="C170">
        <f ca="1">IF(印刷シート!BE$3=1,RAND(),0)</f>
        <v>6.0329465893034229E-2</v>
      </c>
      <c r="D170" s="2">
        <f t="shared" ca="1" si="2"/>
        <v>338</v>
      </c>
      <c r="E170" t="s">
        <v>1988</v>
      </c>
    </row>
    <row r="171" spans="1:5" x14ac:dyDescent="0.15">
      <c r="A171" s="5">
        <v>2</v>
      </c>
      <c r="B171">
        <v>90</v>
      </c>
      <c r="C171">
        <f ca="1">IF(印刷シート!BE$3=1,RAND(),0)</f>
        <v>0.41896786524119511</v>
      </c>
      <c r="D171" s="2">
        <f t="shared" ca="1" si="2"/>
        <v>201</v>
      </c>
      <c r="E171" t="s">
        <v>1987</v>
      </c>
    </row>
    <row r="172" spans="1:5" x14ac:dyDescent="0.15">
      <c r="A172" s="5">
        <v>2</v>
      </c>
      <c r="B172">
        <v>91</v>
      </c>
      <c r="C172">
        <f ca="1">IF(印刷シート!BE$3=1,RAND(),0)</f>
        <v>0.5722389998000007</v>
      </c>
      <c r="D172" s="2">
        <f t="shared" ca="1" si="2"/>
        <v>149</v>
      </c>
      <c r="E172" t="s">
        <v>5673</v>
      </c>
    </row>
    <row r="173" spans="1:5" x14ac:dyDescent="0.15">
      <c r="A173" s="5">
        <v>2</v>
      </c>
      <c r="B173">
        <v>92</v>
      </c>
      <c r="C173">
        <f ca="1">IF(印刷シート!BE$3=1,RAND(),0)</f>
        <v>0.93312592343616296</v>
      </c>
      <c r="D173" s="2">
        <f t="shared" ca="1" si="2"/>
        <v>27</v>
      </c>
      <c r="E173" t="s">
        <v>5674</v>
      </c>
    </row>
    <row r="174" spans="1:5" x14ac:dyDescent="0.15">
      <c r="A174" s="5">
        <v>2</v>
      </c>
      <c r="B174">
        <v>93</v>
      </c>
      <c r="C174">
        <f ca="1">IF(印刷シート!BE$3=1,RAND(),0)</f>
        <v>0.49573094539291562</v>
      </c>
      <c r="D174" s="2">
        <f t="shared" ca="1" si="2"/>
        <v>174</v>
      </c>
      <c r="E174" t="s">
        <v>1990</v>
      </c>
    </row>
    <row r="175" spans="1:5" x14ac:dyDescent="0.15">
      <c r="A175" s="5">
        <v>2</v>
      </c>
      <c r="B175">
        <v>94</v>
      </c>
      <c r="C175">
        <f ca="1">IF(印刷シート!BE$3=1,RAND(),0)</f>
        <v>0.20731003949918025</v>
      </c>
      <c r="D175" s="2">
        <f t="shared" ca="1" si="2"/>
        <v>275</v>
      </c>
      <c r="E175" t="s">
        <v>5675</v>
      </c>
    </row>
    <row r="176" spans="1:5" x14ac:dyDescent="0.15">
      <c r="A176" s="5">
        <v>2</v>
      </c>
      <c r="B176">
        <v>95</v>
      </c>
      <c r="C176">
        <f ca="1">IF(印刷シート!BE$3=1,RAND(),0)</f>
        <v>8.6682929600050418E-3</v>
      </c>
      <c r="D176" s="2">
        <f t="shared" ca="1" si="2"/>
        <v>358</v>
      </c>
      <c r="E176" t="s">
        <v>1991</v>
      </c>
    </row>
    <row r="177" spans="1:5" x14ac:dyDescent="0.15">
      <c r="A177" s="5">
        <v>2</v>
      </c>
      <c r="B177">
        <v>96</v>
      </c>
      <c r="C177">
        <f ca="1">IF(印刷シート!BE$3=1,RAND(),0)</f>
        <v>0.41636349171444464</v>
      </c>
      <c r="D177" s="2">
        <f t="shared" ca="1" si="2"/>
        <v>204</v>
      </c>
      <c r="E177" t="s">
        <v>1992</v>
      </c>
    </row>
    <row r="178" spans="1:5" x14ac:dyDescent="0.15">
      <c r="A178" s="5">
        <v>2</v>
      </c>
      <c r="B178">
        <v>97</v>
      </c>
      <c r="C178">
        <f ca="1">IF(印刷シート!BE$3=1,RAND(),0)</f>
        <v>0.48541294089420606</v>
      </c>
      <c r="D178" s="2">
        <f t="shared" ca="1" si="2"/>
        <v>175</v>
      </c>
      <c r="E178" t="s">
        <v>1993</v>
      </c>
    </row>
    <row r="179" spans="1:5" x14ac:dyDescent="0.15">
      <c r="A179" s="5">
        <v>2</v>
      </c>
      <c r="B179">
        <v>98</v>
      </c>
      <c r="C179">
        <f ca="1">IF(印刷シート!BE$3=1,RAND(),0)</f>
        <v>0.40205420915074752</v>
      </c>
      <c r="D179" s="2">
        <f t="shared" ca="1" si="2"/>
        <v>209</v>
      </c>
      <c r="E179" t="s">
        <v>1994</v>
      </c>
    </row>
    <row r="180" spans="1:5" x14ac:dyDescent="0.15">
      <c r="A180" s="5">
        <v>2</v>
      </c>
      <c r="B180">
        <v>99</v>
      </c>
      <c r="C180">
        <f ca="1">IF(印刷シート!BE$3=1,RAND(),0)</f>
        <v>0.1873259355826461</v>
      </c>
      <c r="D180" s="2">
        <f t="shared" ca="1" si="2"/>
        <v>286</v>
      </c>
      <c r="E180" t="s">
        <v>1995</v>
      </c>
    </row>
    <row r="181" spans="1:5" x14ac:dyDescent="0.15">
      <c r="A181" s="5">
        <v>2</v>
      </c>
      <c r="B181">
        <v>100</v>
      </c>
      <c r="C181">
        <f ca="1">IF(印刷シート!BE$3=1,RAND(),0)</f>
        <v>0.69278418798672758</v>
      </c>
      <c r="D181" s="2">
        <f t="shared" ca="1" si="2"/>
        <v>114</v>
      </c>
      <c r="E181" t="s">
        <v>1996</v>
      </c>
    </row>
    <row r="182" spans="1:5" x14ac:dyDescent="0.15">
      <c r="A182" s="5">
        <v>2</v>
      </c>
      <c r="B182">
        <v>101</v>
      </c>
      <c r="C182">
        <f ca="1">IF(印刷シート!BE$3=1,RAND(),0)</f>
        <v>0.42557461575285971</v>
      </c>
      <c r="D182" s="2">
        <f t="shared" ca="1" si="2"/>
        <v>197</v>
      </c>
      <c r="E182" t="s">
        <v>1997</v>
      </c>
    </row>
    <row r="183" spans="1:5" x14ac:dyDescent="0.15">
      <c r="A183" s="5">
        <v>2</v>
      </c>
      <c r="B183">
        <v>102</v>
      </c>
      <c r="C183">
        <f ca="1">IF(印刷シート!BE$3=1,RAND(),0)</f>
        <v>3.9300804380069554E-2</v>
      </c>
      <c r="D183" s="2">
        <f t="shared" ca="1" si="2"/>
        <v>350</v>
      </c>
      <c r="E183" t="s">
        <v>1955</v>
      </c>
    </row>
    <row r="184" spans="1:5" x14ac:dyDescent="0.15">
      <c r="A184" s="5">
        <v>2</v>
      </c>
      <c r="B184">
        <v>103</v>
      </c>
      <c r="C184">
        <f ca="1">IF(印刷シート!BE$3=1,RAND(),0)</f>
        <v>8.3683538426742032E-3</v>
      </c>
      <c r="D184" s="2">
        <f t="shared" ca="1" si="2"/>
        <v>359</v>
      </c>
      <c r="E184" t="s">
        <v>2000</v>
      </c>
    </row>
    <row r="185" spans="1:5" x14ac:dyDescent="0.15">
      <c r="A185" s="5">
        <v>2</v>
      </c>
      <c r="B185">
        <v>104</v>
      </c>
      <c r="C185">
        <f ca="1">IF(印刷シート!BE$3=1,RAND(),0)</f>
        <v>0.28702765091653382</v>
      </c>
      <c r="D185" s="2">
        <f t="shared" ca="1" si="2"/>
        <v>243</v>
      </c>
      <c r="E185" t="s">
        <v>1998</v>
      </c>
    </row>
    <row r="186" spans="1:5" x14ac:dyDescent="0.15">
      <c r="A186" s="5">
        <v>2</v>
      </c>
      <c r="B186">
        <v>105</v>
      </c>
      <c r="C186">
        <f ca="1">IF(印刷シート!BE$3=1,RAND(),0)</f>
        <v>0.82151601594073564</v>
      </c>
      <c r="D186" s="2">
        <f t="shared" ca="1" si="2"/>
        <v>70</v>
      </c>
      <c r="E186" t="s">
        <v>1999</v>
      </c>
    </row>
    <row r="187" spans="1:5" x14ac:dyDescent="0.15">
      <c r="A187" s="5">
        <v>2</v>
      </c>
      <c r="B187">
        <v>106</v>
      </c>
      <c r="C187">
        <f ca="1">IF(印刷シート!BE$3=1,RAND(),0)</f>
        <v>0.17140865485706847</v>
      </c>
      <c r="D187" s="2">
        <f t="shared" ca="1" si="2"/>
        <v>294</v>
      </c>
      <c r="E187" t="s">
        <v>2001</v>
      </c>
    </row>
    <row r="188" spans="1:5" x14ac:dyDescent="0.15">
      <c r="A188" s="5">
        <v>2</v>
      </c>
      <c r="B188">
        <v>107</v>
      </c>
      <c r="C188">
        <f ca="1">IF(印刷シート!BE$3=1,RAND(),0)</f>
        <v>0.88875957672660955</v>
      </c>
      <c r="D188" s="2">
        <f t="shared" ca="1" si="2"/>
        <v>41</v>
      </c>
      <c r="E188" t="s">
        <v>2002</v>
      </c>
    </row>
    <row r="189" spans="1:5" x14ac:dyDescent="0.15">
      <c r="A189" s="5">
        <v>2</v>
      </c>
      <c r="B189">
        <v>108</v>
      </c>
      <c r="C189">
        <f ca="1">IF(印刷シート!BE$3=1,RAND(),0)</f>
        <v>0.81720823954394495</v>
      </c>
      <c r="D189" s="2">
        <f t="shared" ca="1" si="2"/>
        <v>72</v>
      </c>
      <c r="E189" t="s">
        <v>2005</v>
      </c>
    </row>
    <row r="190" spans="1:5" x14ac:dyDescent="0.15">
      <c r="A190" s="5">
        <v>2</v>
      </c>
      <c r="B190">
        <v>109</v>
      </c>
      <c r="C190">
        <f ca="1">IF(印刷シート!BE$3=1,RAND(),0)</f>
        <v>0.17013539080960649</v>
      </c>
      <c r="D190" s="2">
        <f t="shared" ca="1" si="2"/>
        <v>296</v>
      </c>
      <c r="E190" t="s">
        <v>2003</v>
      </c>
    </row>
    <row r="191" spans="1:5" x14ac:dyDescent="0.15">
      <c r="A191" s="5">
        <v>2</v>
      </c>
      <c r="B191">
        <v>110</v>
      </c>
      <c r="C191">
        <f ca="1">IF(印刷シート!BE$3=1,RAND(),0)</f>
        <v>0.25597307288152671</v>
      </c>
      <c r="D191" s="2">
        <f t="shared" ca="1" si="2"/>
        <v>253</v>
      </c>
      <c r="E191" t="s">
        <v>2004</v>
      </c>
    </row>
    <row r="192" spans="1:5" x14ac:dyDescent="0.15">
      <c r="A192" s="5">
        <v>2</v>
      </c>
      <c r="B192">
        <v>111</v>
      </c>
      <c r="C192">
        <f ca="1">IF(印刷シート!BE$3=1,RAND(),0)</f>
        <v>0.6428094471946374</v>
      </c>
      <c r="D192" s="2">
        <f t="shared" ca="1" si="2"/>
        <v>131</v>
      </c>
      <c r="E192" t="s">
        <v>2006</v>
      </c>
    </row>
    <row r="193" spans="1:5" x14ac:dyDescent="0.15">
      <c r="A193" s="5">
        <v>2</v>
      </c>
      <c r="B193">
        <v>112</v>
      </c>
      <c r="C193">
        <f ca="1">IF(印刷シート!BE$3=1,RAND(),0)</f>
        <v>0.15868289816790893</v>
      </c>
      <c r="D193" s="2">
        <f t="shared" ca="1" si="2"/>
        <v>302</v>
      </c>
      <c r="E193" t="s">
        <v>2007</v>
      </c>
    </row>
    <row r="194" spans="1:5" x14ac:dyDescent="0.15">
      <c r="A194" s="5">
        <v>2</v>
      </c>
      <c r="B194">
        <v>113</v>
      </c>
      <c r="C194">
        <f ca="1">IF(印刷シート!BE$3=1,RAND(),0)</f>
        <v>0.6867032454426375</v>
      </c>
      <c r="D194" s="2">
        <f t="shared" ref="D194:D257" ca="1" si="3">RANK(C194,C$2:C$1027,FALSE)</f>
        <v>119</v>
      </c>
      <c r="E194" t="s">
        <v>2008</v>
      </c>
    </row>
    <row r="195" spans="1:5" x14ac:dyDescent="0.15">
      <c r="A195" s="5">
        <v>2</v>
      </c>
      <c r="B195">
        <v>114</v>
      </c>
      <c r="C195">
        <f ca="1">IF(印刷シート!BE$3=1,RAND(),0)</f>
        <v>0.93055125026674224</v>
      </c>
      <c r="D195" s="2">
        <f t="shared" ca="1" si="3"/>
        <v>28</v>
      </c>
      <c r="E195" t="s">
        <v>2009</v>
      </c>
    </row>
    <row r="196" spans="1:5" x14ac:dyDescent="0.15">
      <c r="A196" s="5">
        <v>2</v>
      </c>
      <c r="B196">
        <v>115</v>
      </c>
      <c r="C196">
        <f ca="1">IF(印刷シート!BE$3=1,RAND(),0)</f>
        <v>0.85899300655004418</v>
      </c>
      <c r="D196" s="2">
        <f t="shared" ca="1" si="3"/>
        <v>57</v>
      </c>
      <c r="E196" t="s">
        <v>5676</v>
      </c>
    </row>
    <row r="197" spans="1:5" x14ac:dyDescent="0.15">
      <c r="A197" s="5">
        <v>2</v>
      </c>
      <c r="B197">
        <v>116</v>
      </c>
      <c r="C197">
        <f ca="1">IF(印刷シート!BE$3=1,RAND(),0)</f>
        <v>0.49601322905075595</v>
      </c>
      <c r="D197" s="2">
        <f t="shared" ca="1" si="3"/>
        <v>173</v>
      </c>
      <c r="E197" t="s">
        <v>2010</v>
      </c>
    </row>
    <row r="198" spans="1:5" x14ac:dyDescent="0.15">
      <c r="A198" s="5">
        <v>2</v>
      </c>
      <c r="B198">
        <v>117</v>
      </c>
      <c r="C198">
        <f ca="1">IF(印刷シート!BE$3=1,RAND(),0)</f>
        <v>0.44167956935708219</v>
      </c>
      <c r="D198" s="2">
        <f t="shared" ca="1" si="3"/>
        <v>189</v>
      </c>
      <c r="E198" t="s">
        <v>2012</v>
      </c>
    </row>
    <row r="199" spans="1:5" x14ac:dyDescent="0.15">
      <c r="A199" s="5">
        <v>2</v>
      </c>
      <c r="B199">
        <v>118</v>
      </c>
      <c r="C199">
        <f ca="1">IF(印刷シート!BE$3=1,RAND(),0)</f>
        <v>0.49967992394323579</v>
      </c>
      <c r="D199" s="2">
        <f t="shared" ca="1" si="3"/>
        <v>171</v>
      </c>
      <c r="E199" t="s">
        <v>2011</v>
      </c>
    </row>
    <row r="200" spans="1:5" x14ac:dyDescent="0.15">
      <c r="A200" s="5">
        <v>2</v>
      </c>
      <c r="B200">
        <v>119</v>
      </c>
      <c r="C200">
        <f ca="1">IF(印刷シート!BE$3=1,RAND(),0)</f>
        <v>0.21790162377919919</v>
      </c>
      <c r="D200" s="2">
        <f t="shared" ca="1" si="3"/>
        <v>268</v>
      </c>
      <c r="E200" t="s">
        <v>2014</v>
      </c>
    </row>
    <row r="201" spans="1:5" x14ac:dyDescent="0.15">
      <c r="A201" s="5">
        <v>2</v>
      </c>
      <c r="B201">
        <v>120</v>
      </c>
      <c r="C201">
        <f ca="1">IF(印刷シート!BE$3=1,RAND(),0)</f>
        <v>0.66926018893199268</v>
      </c>
      <c r="D201" s="2">
        <f t="shared" ca="1" si="3"/>
        <v>122</v>
      </c>
      <c r="E201" t="s">
        <v>2013</v>
      </c>
    </row>
    <row r="202" spans="1:5" x14ac:dyDescent="0.15">
      <c r="A202" s="5">
        <v>2</v>
      </c>
      <c r="B202">
        <v>121</v>
      </c>
      <c r="C202">
        <f ca="1">IF(印刷シート!BE$3=1,RAND(),0)</f>
        <v>0.36406212750395839</v>
      </c>
      <c r="D202" s="2">
        <f t="shared" ca="1" si="3"/>
        <v>219</v>
      </c>
      <c r="E202" t="s">
        <v>2015</v>
      </c>
    </row>
    <row r="203" spans="1:5" x14ac:dyDescent="0.15">
      <c r="A203" s="5">
        <v>2</v>
      </c>
      <c r="B203">
        <v>122</v>
      </c>
      <c r="C203">
        <f ca="1">IF(印刷シート!BE$3=1,RAND(),0)</f>
        <v>1.9982046960690392E-2</v>
      </c>
      <c r="D203" s="2">
        <f t="shared" ca="1" si="3"/>
        <v>354</v>
      </c>
      <c r="E203" t="s">
        <v>5677</v>
      </c>
    </row>
    <row r="204" spans="1:5" x14ac:dyDescent="0.15">
      <c r="A204" s="5">
        <v>2</v>
      </c>
      <c r="B204">
        <v>123</v>
      </c>
      <c r="C204">
        <f ca="1">IF(印刷シート!BE$3=1,RAND(),0)</f>
        <v>0.25448912240776156</v>
      </c>
      <c r="D204" s="2">
        <f t="shared" ca="1" si="3"/>
        <v>255</v>
      </c>
      <c r="E204" t="s">
        <v>2016</v>
      </c>
    </row>
    <row r="205" spans="1:5" x14ac:dyDescent="0.15">
      <c r="A205" s="5">
        <v>2</v>
      </c>
      <c r="B205">
        <v>124</v>
      </c>
      <c r="C205">
        <f ca="1">IF(印刷シート!BE$3=1,RAND(),0)</f>
        <v>0.54149331027757086</v>
      </c>
      <c r="D205" s="2">
        <f t="shared" ca="1" si="3"/>
        <v>159</v>
      </c>
      <c r="E205" t="s">
        <v>2017</v>
      </c>
    </row>
    <row r="206" spans="1:5" x14ac:dyDescent="0.15">
      <c r="A206" s="5">
        <v>2</v>
      </c>
      <c r="B206">
        <v>125</v>
      </c>
      <c r="C206">
        <f ca="1">IF(印刷シート!BE$3=1,RAND(),0)</f>
        <v>0.12373880440047214</v>
      </c>
      <c r="D206" s="2">
        <f t="shared" ca="1" si="3"/>
        <v>316</v>
      </c>
      <c r="E206" t="s">
        <v>2018</v>
      </c>
    </row>
    <row r="207" spans="1:5" x14ac:dyDescent="0.15">
      <c r="A207" s="5">
        <v>2</v>
      </c>
      <c r="B207">
        <v>126</v>
      </c>
      <c r="C207">
        <f ca="1">IF(印刷シート!BE$3=1,RAND(),0)</f>
        <v>0.4552233623035925</v>
      </c>
      <c r="D207" s="2">
        <f t="shared" ca="1" si="3"/>
        <v>185</v>
      </c>
      <c r="E207" t="s">
        <v>2019</v>
      </c>
    </row>
    <row r="208" spans="1:5" x14ac:dyDescent="0.15">
      <c r="A208" s="5">
        <v>2</v>
      </c>
      <c r="B208">
        <v>127</v>
      </c>
      <c r="C208">
        <f ca="1">IF(印刷シート!BE$3=1,RAND(),0)</f>
        <v>0.80877390819214068</v>
      </c>
      <c r="D208" s="2">
        <f t="shared" ca="1" si="3"/>
        <v>79</v>
      </c>
      <c r="E208" t="s">
        <v>2020</v>
      </c>
    </row>
    <row r="209" spans="1:5" x14ac:dyDescent="0.15">
      <c r="A209" s="5">
        <v>2</v>
      </c>
      <c r="B209">
        <v>128</v>
      </c>
      <c r="C209">
        <f ca="1">IF(印刷シート!BE$3=1,RAND(),0)</f>
        <v>0.45535830797590182</v>
      </c>
      <c r="D209" s="2">
        <f t="shared" ca="1" si="3"/>
        <v>184</v>
      </c>
      <c r="E209" t="s">
        <v>2021</v>
      </c>
    </row>
    <row r="210" spans="1:5" x14ac:dyDescent="0.15">
      <c r="A210" s="5">
        <v>2</v>
      </c>
      <c r="B210">
        <v>129</v>
      </c>
      <c r="C210">
        <f ca="1">IF(印刷シート!BE$3=1,RAND(),0)</f>
        <v>4.9479445971533531E-2</v>
      </c>
      <c r="D210" s="2">
        <f t="shared" ca="1" si="3"/>
        <v>343</v>
      </c>
      <c r="E210" t="s">
        <v>2022</v>
      </c>
    </row>
    <row r="211" spans="1:5" x14ac:dyDescent="0.15">
      <c r="A211" s="5">
        <v>2</v>
      </c>
      <c r="B211">
        <v>130</v>
      </c>
      <c r="C211">
        <f ca="1">IF(印刷シート!BE$3=1,RAND(),0)</f>
        <v>0.44551183608455558</v>
      </c>
      <c r="D211" s="2">
        <f t="shared" ca="1" si="3"/>
        <v>188</v>
      </c>
      <c r="E211" t="s">
        <v>2024</v>
      </c>
    </row>
    <row r="212" spans="1:5" x14ac:dyDescent="0.15">
      <c r="A212" s="5">
        <v>2</v>
      </c>
      <c r="B212">
        <v>131</v>
      </c>
      <c r="C212">
        <f ca="1">IF(印刷シート!BE$3=1,RAND(),0)</f>
        <v>0.37876812393247783</v>
      </c>
      <c r="D212" s="2">
        <f t="shared" ca="1" si="3"/>
        <v>215</v>
      </c>
      <c r="E212" t="s">
        <v>2023</v>
      </c>
    </row>
    <row r="213" spans="1:5" x14ac:dyDescent="0.15">
      <c r="A213" s="5">
        <v>2</v>
      </c>
      <c r="B213">
        <v>132</v>
      </c>
      <c r="C213">
        <f ca="1">IF(印刷シート!BE$3=1,RAND(),0)</f>
        <v>0.94550201272882084</v>
      </c>
      <c r="D213" s="2">
        <f t="shared" ca="1" si="3"/>
        <v>21</v>
      </c>
      <c r="E213" t="s">
        <v>2025</v>
      </c>
    </row>
    <row r="214" spans="1:5" x14ac:dyDescent="0.15">
      <c r="A214" s="5">
        <v>2</v>
      </c>
      <c r="B214">
        <v>133</v>
      </c>
      <c r="C214">
        <f ca="1">IF(印刷シート!BE$3=1,RAND(),0)</f>
        <v>0.12907077489261687</v>
      </c>
      <c r="D214" s="2">
        <f t="shared" ca="1" si="3"/>
        <v>313</v>
      </c>
      <c r="E214" t="s">
        <v>2026</v>
      </c>
    </row>
    <row r="215" spans="1:5" x14ac:dyDescent="0.15">
      <c r="A215" s="5">
        <v>2</v>
      </c>
      <c r="B215">
        <v>134</v>
      </c>
      <c r="C215">
        <f ca="1">IF(印刷シート!BE$3=1,RAND(),0)</f>
        <v>0.62761897828412438</v>
      </c>
      <c r="D215" s="2">
        <f t="shared" ca="1" si="3"/>
        <v>133</v>
      </c>
      <c r="E215" t="s">
        <v>2027</v>
      </c>
    </row>
    <row r="216" spans="1:5" x14ac:dyDescent="0.15">
      <c r="A216" s="5">
        <v>2</v>
      </c>
      <c r="B216">
        <v>135</v>
      </c>
      <c r="C216">
        <f ca="1">IF(印刷シート!BE$3=1,RAND(),0)</f>
        <v>0.87039766955456532</v>
      </c>
      <c r="D216" s="2">
        <f t="shared" ca="1" si="3"/>
        <v>50</v>
      </c>
      <c r="E216" t="s">
        <v>2028</v>
      </c>
    </row>
    <row r="217" spans="1:5" x14ac:dyDescent="0.15">
      <c r="A217" s="5">
        <v>2</v>
      </c>
      <c r="B217">
        <v>136</v>
      </c>
      <c r="C217">
        <f ca="1">IF(印刷シート!BE$3=1,RAND(),0)</f>
        <v>0.78199057050167886</v>
      </c>
      <c r="D217" s="2">
        <f t="shared" ca="1" si="3"/>
        <v>89</v>
      </c>
      <c r="E217" t="s">
        <v>2029</v>
      </c>
    </row>
    <row r="218" spans="1:5" x14ac:dyDescent="0.15">
      <c r="A218" s="5">
        <v>2</v>
      </c>
      <c r="B218">
        <v>137</v>
      </c>
      <c r="C218">
        <f ca="1">IF(印刷シート!BE$3=1,RAND(),0)</f>
        <v>6.6085341850159018E-2</v>
      </c>
      <c r="D218" s="2">
        <f t="shared" ca="1" si="3"/>
        <v>336</v>
      </c>
      <c r="E218" t="s">
        <v>2030</v>
      </c>
    </row>
    <row r="219" spans="1:5" x14ac:dyDescent="0.15">
      <c r="A219" s="5">
        <v>2</v>
      </c>
      <c r="B219">
        <v>138</v>
      </c>
      <c r="C219">
        <f ca="1">IF(印刷シート!BE$3=1,RAND(),0)</f>
        <v>0.43599843353798551</v>
      </c>
      <c r="D219" s="2">
        <f t="shared" ca="1" si="3"/>
        <v>193</v>
      </c>
      <c r="E219" t="s">
        <v>2031</v>
      </c>
    </row>
    <row r="220" spans="1:5" x14ac:dyDescent="0.15">
      <c r="A220" s="5">
        <v>2</v>
      </c>
      <c r="B220">
        <v>139</v>
      </c>
      <c r="C220">
        <f ca="1">IF(印刷シート!BE$3=1,RAND(),0)</f>
        <v>0.74180764667023003</v>
      </c>
      <c r="D220" s="2">
        <f t="shared" ca="1" si="3"/>
        <v>98</v>
      </c>
      <c r="E220" t="s">
        <v>2032</v>
      </c>
    </row>
    <row r="221" spans="1:5" x14ac:dyDescent="0.15">
      <c r="A221" s="5">
        <v>2</v>
      </c>
      <c r="B221">
        <v>140</v>
      </c>
      <c r="C221">
        <f ca="1">IF(印刷シート!BE$3=1,RAND(),0)</f>
        <v>0.4243240987528426</v>
      </c>
      <c r="D221" s="2">
        <f t="shared" ca="1" si="3"/>
        <v>198</v>
      </c>
      <c r="E221" t="s">
        <v>2033</v>
      </c>
    </row>
    <row r="222" spans="1:5" x14ac:dyDescent="0.15">
      <c r="A222" s="5">
        <v>2</v>
      </c>
      <c r="B222">
        <v>141</v>
      </c>
      <c r="C222">
        <f ca="1">IF(印刷シート!BE$3=1,RAND(),0)</f>
        <v>0.14993683177176254</v>
      </c>
      <c r="D222" s="2">
        <f t="shared" ca="1" si="3"/>
        <v>305</v>
      </c>
      <c r="E222" t="s">
        <v>2034</v>
      </c>
    </row>
    <row r="223" spans="1:5" x14ac:dyDescent="0.15">
      <c r="A223" s="5">
        <v>2</v>
      </c>
      <c r="B223">
        <v>142</v>
      </c>
      <c r="C223">
        <f ca="1">IF(印刷シート!BE$3=1,RAND(),0)</f>
        <v>0.84442229083199127</v>
      </c>
      <c r="D223" s="2">
        <f t="shared" ca="1" si="3"/>
        <v>64</v>
      </c>
      <c r="E223" t="s">
        <v>2035</v>
      </c>
    </row>
    <row r="224" spans="1:5" x14ac:dyDescent="0.15">
      <c r="A224" s="5">
        <v>2</v>
      </c>
      <c r="B224">
        <v>143</v>
      </c>
      <c r="C224">
        <f ca="1">IF(印刷シート!BE$3=1,RAND(),0)</f>
        <v>0.16306040637523589</v>
      </c>
      <c r="D224" s="2">
        <f t="shared" ca="1" si="3"/>
        <v>299</v>
      </c>
      <c r="E224" t="s">
        <v>2036</v>
      </c>
    </row>
    <row r="225" spans="1:5" x14ac:dyDescent="0.15">
      <c r="A225" s="5">
        <v>2</v>
      </c>
      <c r="B225">
        <v>144</v>
      </c>
      <c r="C225">
        <f ca="1">IF(印刷シート!BE$3=1,RAND(),0)</f>
        <v>0.54967849502404886</v>
      </c>
      <c r="D225" s="2">
        <f t="shared" ca="1" si="3"/>
        <v>156</v>
      </c>
      <c r="E225" t="s">
        <v>2038</v>
      </c>
    </row>
    <row r="226" spans="1:5" x14ac:dyDescent="0.15">
      <c r="A226" s="5">
        <v>2</v>
      </c>
      <c r="B226">
        <v>145</v>
      </c>
      <c r="C226">
        <f ca="1">IF(印刷シート!BE$3=1,RAND(),0)</f>
        <v>0.38202937973412177</v>
      </c>
      <c r="D226" s="2">
        <f t="shared" ca="1" si="3"/>
        <v>214</v>
      </c>
      <c r="E226" t="s">
        <v>2037</v>
      </c>
    </row>
    <row r="227" spans="1:5" x14ac:dyDescent="0.15">
      <c r="A227" s="5">
        <v>2</v>
      </c>
      <c r="B227">
        <v>146</v>
      </c>
      <c r="C227">
        <f ca="1">IF(印刷シート!BE$3=1,RAND(),0)</f>
        <v>4.8224300307962653E-2</v>
      </c>
      <c r="D227" s="2">
        <f t="shared" ca="1" si="3"/>
        <v>345</v>
      </c>
      <c r="E227" t="s">
        <v>2039</v>
      </c>
    </row>
    <row r="228" spans="1:5" x14ac:dyDescent="0.15">
      <c r="A228" s="5">
        <v>2</v>
      </c>
      <c r="B228">
        <v>147</v>
      </c>
      <c r="C228">
        <f ca="1">IF(印刷シート!BE$3=1,RAND(),0)</f>
        <v>0.46765634083677454</v>
      </c>
      <c r="D228" s="2">
        <f t="shared" ca="1" si="3"/>
        <v>183</v>
      </c>
      <c r="E228" t="s">
        <v>2040</v>
      </c>
    </row>
    <row r="229" spans="1:5" x14ac:dyDescent="0.15">
      <c r="A229" s="5">
        <v>2</v>
      </c>
      <c r="B229">
        <v>148</v>
      </c>
      <c r="C229">
        <f ca="1">IF(印刷シート!BE$3=1,RAND(),0)</f>
        <v>0.71831102214062204</v>
      </c>
      <c r="D229" s="2">
        <f t="shared" ca="1" si="3"/>
        <v>104</v>
      </c>
      <c r="E229" t="s">
        <v>2041</v>
      </c>
    </row>
    <row r="230" spans="1:5" x14ac:dyDescent="0.15">
      <c r="A230" s="5">
        <v>2</v>
      </c>
      <c r="B230">
        <v>149</v>
      </c>
      <c r="C230">
        <f ca="1">IF(印刷シート!BE$3=1,RAND(),0)</f>
        <v>4.934727022735097E-2</v>
      </c>
      <c r="D230" s="2">
        <f t="shared" ca="1" si="3"/>
        <v>344</v>
      </c>
      <c r="E230" t="s">
        <v>2042</v>
      </c>
    </row>
    <row r="231" spans="1:5" x14ac:dyDescent="0.15">
      <c r="A231" s="5">
        <v>2</v>
      </c>
      <c r="B231">
        <v>150</v>
      </c>
      <c r="C231">
        <f ca="1">IF(印刷シート!BE$3=1,RAND(),0)</f>
        <v>0.3603410063149054</v>
      </c>
      <c r="D231" s="2">
        <f t="shared" ca="1" si="3"/>
        <v>221</v>
      </c>
      <c r="E231" t="s">
        <v>2043</v>
      </c>
    </row>
    <row r="232" spans="1:5" x14ac:dyDescent="0.15">
      <c r="A232" s="5">
        <v>2</v>
      </c>
      <c r="B232">
        <v>151</v>
      </c>
      <c r="C232">
        <f ca="1">IF(印刷シート!BE$3=1,RAND(),0)</f>
        <v>0.8131283904347465</v>
      </c>
      <c r="D232" s="2">
        <f t="shared" ca="1" si="3"/>
        <v>75</v>
      </c>
      <c r="E232" t="s">
        <v>2044</v>
      </c>
    </row>
    <row r="233" spans="1:5" x14ac:dyDescent="0.15">
      <c r="A233" s="5">
        <v>2</v>
      </c>
      <c r="B233">
        <v>152</v>
      </c>
      <c r="C233">
        <f ca="1">IF(印刷シート!BE$3=1,RAND(),0)</f>
        <v>0.74815714745012274</v>
      </c>
      <c r="D233" s="2">
        <f t="shared" ca="1" si="3"/>
        <v>97</v>
      </c>
      <c r="E233" t="s">
        <v>2045</v>
      </c>
    </row>
    <row r="234" spans="1:5" x14ac:dyDescent="0.15">
      <c r="A234" s="5">
        <v>2</v>
      </c>
      <c r="B234">
        <v>153</v>
      </c>
      <c r="C234">
        <f ca="1">IF(印刷シート!BE$3=1,RAND(),0)</f>
        <v>0.10682761932809504</v>
      </c>
      <c r="D234" s="2">
        <f t="shared" ca="1" si="3"/>
        <v>319</v>
      </c>
      <c r="E234" t="s">
        <v>1965</v>
      </c>
    </row>
    <row r="235" spans="1:5" x14ac:dyDescent="0.15">
      <c r="A235" s="5">
        <v>2</v>
      </c>
      <c r="B235">
        <v>154</v>
      </c>
      <c r="C235">
        <f ca="1">IF(印刷シート!BE$3=1,RAND(),0)</f>
        <v>0.34593101307341378</v>
      </c>
      <c r="D235" s="2">
        <f t="shared" ca="1" si="3"/>
        <v>226</v>
      </c>
      <c r="E235" t="s">
        <v>2046</v>
      </c>
    </row>
    <row r="236" spans="1:5" x14ac:dyDescent="0.15">
      <c r="A236" s="5">
        <v>2</v>
      </c>
      <c r="B236">
        <v>155</v>
      </c>
      <c r="C236">
        <f ca="1">IF(印刷シート!BE$3=1,RAND(),0)</f>
        <v>1.4034767935100723E-2</v>
      </c>
      <c r="D236" s="2">
        <f t="shared" ca="1" si="3"/>
        <v>357</v>
      </c>
      <c r="E236" t="s">
        <v>2048</v>
      </c>
    </row>
    <row r="237" spans="1:5" x14ac:dyDescent="0.15">
      <c r="A237" s="5">
        <v>2</v>
      </c>
      <c r="B237">
        <v>156</v>
      </c>
      <c r="C237">
        <f ca="1">IF(印刷シート!BE$3=1,RAND(),0)</f>
        <v>0.78943830684802663</v>
      </c>
      <c r="D237" s="2">
        <f t="shared" ca="1" si="3"/>
        <v>87</v>
      </c>
      <c r="E237" t="s">
        <v>2047</v>
      </c>
    </row>
    <row r="238" spans="1:5" x14ac:dyDescent="0.15">
      <c r="A238" s="5">
        <v>2</v>
      </c>
      <c r="B238">
        <v>157</v>
      </c>
      <c r="C238">
        <f ca="1">IF(印刷シート!BE$3=1,RAND(),0)</f>
        <v>0.25255725916664629</v>
      </c>
      <c r="D238" s="2">
        <f t="shared" ca="1" si="3"/>
        <v>256</v>
      </c>
      <c r="E238" t="s">
        <v>2049</v>
      </c>
    </row>
    <row r="239" spans="1:5" x14ac:dyDescent="0.15">
      <c r="A239" s="5">
        <v>2</v>
      </c>
      <c r="B239">
        <v>158</v>
      </c>
      <c r="C239">
        <f ca="1">IF(印刷シート!BE$3=1,RAND(),0)</f>
        <v>0.84657095766648194</v>
      </c>
      <c r="D239" s="2">
        <f t="shared" ca="1" si="3"/>
        <v>63</v>
      </c>
      <c r="E239" t="s">
        <v>2051</v>
      </c>
    </row>
    <row r="240" spans="1:5" x14ac:dyDescent="0.15">
      <c r="A240" s="5">
        <v>2</v>
      </c>
      <c r="B240">
        <v>159</v>
      </c>
      <c r="C240">
        <f ca="1">IF(印刷シート!BE$3=1,RAND(),0)</f>
        <v>0.70225634333662212</v>
      </c>
      <c r="D240" s="2">
        <f t="shared" ca="1" si="3"/>
        <v>110</v>
      </c>
      <c r="E240" t="s">
        <v>2050</v>
      </c>
    </row>
    <row r="241" spans="1:5" x14ac:dyDescent="0.15">
      <c r="A241" s="5">
        <v>2</v>
      </c>
      <c r="B241">
        <v>160</v>
      </c>
      <c r="C241">
        <f ca="1">IF(印刷シート!BE$3=1,RAND(),0)</f>
        <v>0.47311512922889642</v>
      </c>
      <c r="D241" s="2">
        <f t="shared" ca="1" si="3"/>
        <v>181</v>
      </c>
      <c r="E241" t="s">
        <v>328</v>
      </c>
    </row>
    <row r="242" spans="1:5" x14ac:dyDescent="0.15">
      <c r="A242" s="6">
        <v>3</v>
      </c>
      <c r="B242">
        <v>1</v>
      </c>
      <c r="C242">
        <f ca="1">IF(印刷シート!$BJ$3=1,RAND(),0)</f>
        <v>0.17072480024653891</v>
      </c>
      <c r="D242" s="2">
        <f t="shared" ca="1" si="3"/>
        <v>295</v>
      </c>
      <c r="E242" t="s">
        <v>329</v>
      </c>
    </row>
    <row r="243" spans="1:5" x14ac:dyDescent="0.15">
      <c r="A243" s="6">
        <v>3</v>
      </c>
      <c r="B243">
        <v>2</v>
      </c>
      <c r="C243">
        <f ca="1">IF(印刷シート!$BJ$3=1,RAND(),0)</f>
        <v>0.27994466165947407</v>
      </c>
      <c r="D243" s="2">
        <f t="shared" ca="1" si="3"/>
        <v>244</v>
      </c>
      <c r="E243" t="s">
        <v>330</v>
      </c>
    </row>
    <row r="244" spans="1:5" x14ac:dyDescent="0.15">
      <c r="A244" s="6">
        <v>3</v>
      </c>
      <c r="B244">
        <v>3</v>
      </c>
      <c r="C244">
        <f ca="1">IF(印刷シート!$BJ$3=1,RAND(),0)</f>
        <v>0.98054504442559798</v>
      </c>
      <c r="D244" s="2">
        <f t="shared" ca="1" si="3"/>
        <v>11</v>
      </c>
      <c r="E244" t="s">
        <v>331</v>
      </c>
    </row>
    <row r="245" spans="1:5" x14ac:dyDescent="0.15">
      <c r="A245" s="6">
        <v>3</v>
      </c>
      <c r="B245">
        <v>4</v>
      </c>
      <c r="C245">
        <f ca="1">IF(印刷シート!$BJ$3=1,RAND(),0)</f>
        <v>0.91010013612353535</v>
      </c>
      <c r="D245" s="2">
        <f t="shared" ca="1" si="3"/>
        <v>34</v>
      </c>
      <c r="E245" t="s">
        <v>333</v>
      </c>
    </row>
    <row r="246" spans="1:5" x14ac:dyDescent="0.15">
      <c r="A246" s="6">
        <v>3</v>
      </c>
      <c r="B246">
        <v>5</v>
      </c>
      <c r="C246">
        <f ca="1">IF(印刷シート!$BJ$3=1,RAND(),0)</f>
        <v>0.43621534125856543</v>
      </c>
      <c r="D246" s="2">
        <f t="shared" ca="1" si="3"/>
        <v>192</v>
      </c>
      <c r="E246" t="s">
        <v>334</v>
      </c>
    </row>
    <row r="247" spans="1:5" x14ac:dyDescent="0.15">
      <c r="A247" s="6">
        <v>3</v>
      </c>
      <c r="B247">
        <v>6</v>
      </c>
      <c r="C247">
        <f ca="1">IF(印刷シート!$BJ$3=1,RAND(),0)</f>
        <v>0.77456816798875994</v>
      </c>
      <c r="D247" s="2">
        <f t="shared" ca="1" si="3"/>
        <v>92</v>
      </c>
      <c r="E247" t="s">
        <v>332</v>
      </c>
    </row>
    <row r="248" spans="1:5" x14ac:dyDescent="0.15">
      <c r="A248" s="6">
        <v>3</v>
      </c>
      <c r="B248">
        <v>7</v>
      </c>
      <c r="C248">
        <f ca="1">IF(印刷シート!$BJ$3=1,RAND(),0)</f>
        <v>7.8369462162285575E-2</v>
      </c>
      <c r="D248" s="2">
        <f t="shared" ca="1" si="3"/>
        <v>332</v>
      </c>
      <c r="E248" t="s">
        <v>335</v>
      </c>
    </row>
    <row r="249" spans="1:5" x14ac:dyDescent="0.15">
      <c r="A249" s="6">
        <v>3</v>
      </c>
      <c r="B249">
        <v>8</v>
      </c>
      <c r="C249">
        <f ca="1">IF(印刷シート!$BJ$3=1,RAND(),0)</f>
        <v>0.86151183141032428</v>
      </c>
      <c r="D249" s="2">
        <f t="shared" ca="1" si="3"/>
        <v>52</v>
      </c>
      <c r="E249" t="s">
        <v>336</v>
      </c>
    </row>
    <row r="250" spans="1:5" x14ac:dyDescent="0.15">
      <c r="A250" s="6">
        <v>3</v>
      </c>
      <c r="B250">
        <v>9</v>
      </c>
      <c r="C250">
        <f ca="1">IF(印刷シート!$BJ$3=1,RAND(),0)</f>
        <v>0.87183431211274254</v>
      </c>
      <c r="D250" s="2">
        <f t="shared" ca="1" si="3"/>
        <v>48</v>
      </c>
      <c r="E250" t="s">
        <v>338</v>
      </c>
    </row>
    <row r="251" spans="1:5" x14ac:dyDescent="0.15">
      <c r="A251" s="6">
        <v>3</v>
      </c>
      <c r="B251">
        <v>10</v>
      </c>
      <c r="C251">
        <f ca="1">IF(印刷シート!$BJ$3=1,RAND(),0)</f>
        <v>0.16501782252808739</v>
      </c>
      <c r="D251" s="2">
        <f t="shared" ca="1" si="3"/>
        <v>298</v>
      </c>
      <c r="E251" t="s">
        <v>337</v>
      </c>
    </row>
    <row r="252" spans="1:5" x14ac:dyDescent="0.15">
      <c r="A252" s="6">
        <v>3</v>
      </c>
      <c r="B252">
        <v>11</v>
      </c>
      <c r="C252">
        <f ca="1">IF(印刷シート!$BJ$3=1,RAND(),0)</f>
        <v>0.15171641010773518</v>
      </c>
      <c r="D252" s="2">
        <f t="shared" ca="1" si="3"/>
        <v>304</v>
      </c>
      <c r="E252" t="s">
        <v>339</v>
      </c>
    </row>
    <row r="253" spans="1:5" x14ac:dyDescent="0.15">
      <c r="A253" s="6">
        <v>3</v>
      </c>
      <c r="B253">
        <v>12</v>
      </c>
      <c r="C253">
        <f ca="1">IF(印刷シート!$BJ$3=1,RAND(),0)</f>
        <v>0.21764381879628503</v>
      </c>
      <c r="D253" s="2">
        <f t="shared" ca="1" si="3"/>
        <v>269</v>
      </c>
      <c r="E253" t="s">
        <v>340</v>
      </c>
    </row>
    <row r="254" spans="1:5" x14ac:dyDescent="0.15">
      <c r="A254" s="6">
        <v>3</v>
      </c>
      <c r="B254">
        <v>13</v>
      </c>
      <c r="C254">
        <f ca="1">IF(印刷シート!$BJ$3=1,RAND(),0)</f>
        <v>0.90885142162375487</v>
      </c>
      <c r="D254" s="2">
        <f t="shared" ca="1" si="3"/>
        <v>35</v>
      </c>
      <c r="E254" t="s">
        <v>341</v>
      </c>
    </row>
    <row r="255" spans="1:5" x14ac:dyDescent="0.15">
      <c r="A255" s="6">
        <v>3</v>
      </c>
      <c r="B255">
        <v>14</v>
      </c>
      <c r="C255">
        <f ca="1">IF(印刷シート!$BJ$3=1,RAND(),0)</f>
        <v>0.64445076294111114</v>
      </c>
      <c r="D255" s="2">
        <f t="shared" ca="1" si="3"/>
        <v>129</v>
      </c>
      <c r="E255" t="s">
        <v>342</v>
      </c>
    </row>
    <row r="256" spans="1:5" x14ac:dyDescent="0.15">
      <c r="A256" s="6">
        <v>3</v>
      </c>
      <c r="B256">
        <v>15</v>
      </c>
      <c r="C256">
        <f ca="1">IF(印刷シート!$BJ$3=1,RAND(),0)</f>
        <v>0.2656720636462464</v>
      </c>
      <c r="D256" s="2">
        <f t="shared" ca="1" si="3"/>
        <v>249</v>
      </c>
      <c r="E256" t="s">
        <v>343</v>
      </c>
    </row>
    <row r="257" spans="1:5" x14ac:dyDescent="0.15">
      <c r="A257" s="6">
        <v>3</v>
      </c>
      <c r="B257">
        <v>16</v>
      </c>
      <c r="C257">
        <f ca="1">IF(印刷シート!$BJ$3=1,RAND(),0)</f>
        <v>0.19472174904071826</v>
      </c>
      <c r="D257" s="2">
        <f t="shared" ca="1" si="3"/>
        <v>280</v>
      </c>
      <c r="E257" t="s">
        <v>344</v>
      </c>
    </row>
    <row r="258" spans="1:5" x14ac:dyDescent="0.15">
      <c r="A258" s="6">
        <v>3</v>
      </c>
      <c r="B258">
        <v>17</v>
      </c>
      <c r="C258">
        <f ca="1">IF(印刷シート!$BJ$3=1,RAND(),0)</f>
        <v>0.30615361136990538</v>
      </c>
      <c r="D258" s="2">
        <f t="shared" ref="D258:D321" ca="1" si="4">RANK(C258,C$2:C$1027,FALSE)</f>
        <v>236</v>
      </c>
      <c r="E258" t="s">
        <v>345</v>
      </c>
    </row>
    <row r="259" spans="1:5" x14ac:dyDescent="0.15">
      <c r="A259" s="6">
        <v>3</v>
      </c>
      <c r="B259">
        <v>18</v>
      </c>
      <c r="C259">
        <f ca="1">IF(印刷シート!$BJ$3=1,RAND(),0)</f>
        <v>2.709864692681041E-2</v>
      </c>
      <c r="D259" s="2">
        <f t="shared" ca="1" si="4"/>
        <v>353</v>
      </c>
      <c r="E259" t="s">
        <v>346</v>
      </c>
    </row>
    <row r="260" spans="1:5" x14ac:dyDescent="0.15">
      <c r="A260" s="6">
        <v>3</v>
      </c>
      <c r="B260">
        <v>19</v>
      </c>
      <c r="C260">
        <f ca="1">IF(印刷シート!$BJ$3=1,RAND(),0)</f>
        <v>0.24356676214127992</v>
      </c>
      <c r="D260" s="2">
        <f t="shared" ca="1" si="4"/>
        <v>261</v>
      </c>
      <c r="E260" t="s">
        <v>347</v>
      </c>
    </row>
    <row r="261" spans="1:5" x14ac:dyDescent="0.15">
      <c r="A261" s="6">
        <v>3</v>
      </c>
      <c r="B261">
        <v>20</v>
      </c>
      <c r="C261">
        <f ca="1">IF(印刷シート!$BJ$3=1,RAND(),0)</f>
        <v>0.15221268222421558</v>
      </c>
      <c r="D261" s="2">
        <f t="shared" ca="1" si="4"/>
        <v>303</v>
      </c>
      <c r="E261" t="s">
        <v>348</v>
      </c>
    </row>
    <row r="262" spans="1:5" x14ac:dyDescent="0.15">
      <c r="A262" s="6">
        <v>3</v>
      </c>
      <c r="B262">
        <v>21</v>
      </c>
      <c r="C262">
        <f ca="1">IF(印刷シート!$BJ$3=1,RAND(),0)</f>
        <v>0.62146695416815467</v>
      </c>
      <c r="D262" s="2">
        <f t="shared" ca="1" si="4"/>
        <v>135</v>
      </c>
      <c r="E262" t="s">
        <v>349</v>
      </c>
    </row>
    <row r="263" spans="1:5" x14ac:dyDescent="0.15">
      <c r="A263" s="6">
        <v>3</v>
      </c>
      <c r="B263">
        <v>22</v>
      </c>
      <c r="C263">
        <f ca="1">IF(印刷シート!$BJ$3=1,RAND(),0)</f>
        <v>0.47195440165752334</v>
      </c>
      <c r="D263" s="2">
        <f t="shared" ca="1" si="4"/>
        <v>182</v>
      </c>
      <c r="E263" t="s">
        <v>350</v>
      </c>
    </row>
    <row r="264" spans="1:5" x14ac:dyDescent="0.15">
      <c r="A264" s="6">
        <v>3</v>
      </c>
      <c r="B264">
        <v>23</v>
      </c>
      <c r="C264">
        <f ca="1">IF(印刷シート!$BJ$3=1,RAND(),0)</f>
        <v>0.57298510842137085</v>
      </c>
      <c r="D264" s="2">
        <f t="shared" ca="1" si="4"/>
        <v>148</v>
      </c>
      <c r="E264" t="s">
        <v>351</v>
      </c>
    </row>
    <row r="265" spans="1:5" x14ac:dyDescent="0.15">
      <c r="A265" s="6">
        <v>3</v>
      </c>
      <c r="B265">
        <v>24</v>
      </c>
      <c r="C265">
        <f ca="1">IF(印刷シート!$BJ$3=1,RAND(),0)</f>
        <v>0.98798629915999514</v>
      </c>
      <c r="D265" s="2">
        <f t="shared" ca="1" si="4"/>
        <v>9</v>
      </c>
      <c r="E265" t="s">
        <v>352</v>
      </c>
    </row>
    <row r="266" spans="1:5" x14ac:dyDescent="0.15">
      <c r="A266" s="6">
        <v>3</v>
      </c>
      <c r="B266">
        <v>25</v>
      </c>
      <c r="C266">
        <f ca="1">IF(印刷シート!$BJ$3=1,RAND(),0)</f>
        <v>0.39541738321183761</v>
      </c>
      <c r="D266" s="2">
        <f t="shared" ca="1" si="4"/>
        <v>211</v>
      </c>
      <c r="E266" t="s">
        <v>353</v>
      </c>
    </row>
    <row r="267" spans="1:5" x14ac:dyDescent="0.15">
      <c r="A267" s="6">
        <v>3</v>
      </c>
      <c r="B267">
        <v>26</v>
      </c>
      <c r="C267">
        <f ca="1">IF(印刷シート!$BJ$3=1,RAND(),0)</f>
        <v>0.5500582204080201</v>
      </c>
      <c r="D267" s="2">
        <f t="shared" ca="1" si="4"/>
        <v>155</v>
      </c>
      <c r="E267" t="s">
        <v>354</v>
      </c>
    </row>
    <row r="268" spans="1:5" x14ac:dyDescent="0.15">
      <c r="A268" s="6">
        <v>3</v>
      </c>
      <c r="B268">
        <v>27</v>
      </c>
      <c r="C268">
        <f ca="1">IF(印刷シート!$BJ$3=1,RAND(),0)</f>
        <v>0.83997581368980467</v>
      </c>
      <c r="D268" s="2">
        <f t="shared" ca="1" si="4"/>
        <v>65</v>
      </c>
      <c r="E268" t="s">
        <v>355</v>
      </c>
    </row>
    <row r="269" spans="1:5" x14ac:dyDescent="0.15">
      <c r="A269" s="6">
        <v>3</v>
      </c>
      <c r="B269">
        <v>28</v>
      </c>
      <c r="C269">
        <f ca="1">IF(印刷シート!$BJ$3=1,RAND(),0)</f>
        <v>0.9892596177341465</v>
      </c>
      <c r="D269" s="2">
        <f t="shared" ca="1" si="4"/>
        <v>6</v>
      </c>
      <c r="E269" t="s">
        <v>357</v>
      </c>
    </row>
    <row r="270" spans="1:5" x14ac:dyDescent="0.15">
      <c r="A270" s="6">
        <v>3</v>
      </c>
      <c r="B270">
        <v>29</v>
      </c>
      <c r="C270">
        <f ca="1">IF(印刷シート!$BJ$3=1,RAND(),0)</f>
        <v>9.8920263217430526E-2</v>
      </c>
      <c r="D270" s="2">
        <f t="shared" ca="1" si="4"/>
        <v>324</v>
      </c>
      <c r="E270" t="s">
        <v>356</v>
      </c>
    </row>
    <row r="271" spans="1:5" x14ac:dyDescent="0.15">
      <c r="A271" s="6">
        <v>3</v>
      </c>
      <c r="B271">
        <v>30</v>
      </c>
      <c r="C271">
        <f ca="1">IF(印刷シート!$BJ$3=1,RAND(),0)</f>
        <v>0.8873506108249708</v>
      </c>
      <c r="D271" s="2">
        <f t="shared" ca="1" si="4"/>
        <v>42</v>
      </c>
      <c r="E271" t="s">
        <v>358</v>
      </c>
    </row>
    <row r="272" spans="1:5" x14ac:dyDescent="0.15">
      <c r="A272" s="6">
        <v>3</v>
      </c>
      <c r="B272">
        <v>31</v>
      </c>
      <c r="C272">
        <f ca="1">IF(印刷シート!$BJ$3=1,RAND(),0)</f>
        <v>0.71582926443435824</v>
      </c>
      <c r="D272" s="2">
        <f t="shared" ca="1" si="4"/>
        <v>106</v>
      </c>
      <c r="E272" t="s">
        <v>362</v>
      </c>
    </row>
    <row r="273" spans="1:5" x14ac:dyDescent="0.15">
      <c r="A273" s="6">
        <v>3</v>
      </c>
      <c r="B273">
        <v>32</v>
      </c>
      <c r="C273">
        <f ca="1">IF(印刷シート!$BJ$3=1,RAND(),0)</f>
        <v>0.92657767302991312</v>
      </c>
      <c r="D273" s="2">
        <f t="shared" ca="1" si="4"/>
        <v>30</v>
      </c>
      <c r="E273" t="s">
        <v>360</v>
      </c>
    </row>
    <row r="274" spans="1:5" x14ac:dyDescent="0.15">
      <c r="A274" s="6">
        <v>3</v>
      </c>
      <c r="B274">
        <v>33</v>
      </c>
      <c r="C274">
        <f ca="1">IF(印刷シート!$BJ$3=1,RAND(),0)</f>
        <v>0.52493551708089292</v>
      </c>
      <c r="D274" s="2">
        <f t="shared" ca="1" si="4"/>
        <v>164</v>
      </c>
      <c r="E274" t="s">
        <v>363</v>
      </c>
    </row>
    <row r="275" spans="1:5" x14ac:dyDescent="0.15">
      <c r="A275" s="6">
        <v>3</v>
      </c>
      <c r="B275">
        <v>34</v>
      </c>
      <c r="C275">
        <f ca="1">IF(印刷シート!$BJ$3=1,RAND(),0)</f>
        <v>0.66112720827073068</v>
      </c>
      <c r="D275" s="2">
        <f t="shared" ca="1" si="4"/>
        <v>123</v>
      </c>
      <c r="E275" t="s">
        <v>359</v>
      </c>
    </row>
    <row r="276" spans="1:5" x14ac:dyDescent="0.15">
      <c r="A276" s="6">
        <v>3</v>
      </c>
      <c r="B276">
        <v>35</v>
      </c>
      <c r="C276">
        <f ca="1">IF(印刷シート!$BJ$3=1,RAND(),0)</f>
        <v>0.2899089484146673</v>
      </c>
      <c r="D276" s="2">
        <f t="shared" ca="1" si="4"/>
        <v>241</v>
      </c>
      <c r="E276" t="s">
        <v>361</v>
      </c>
    </row>
    <row r="277" spans="1:5" x14ac:dyDescent="0.15">
      <c r="A277" s="6">
        <v>3</v>
      </c>
      <c r="B277">
        <v>36</v>
      </c>
      <c r="C277">
        <f ca="1">IF(印刷シート!$BJ$3=1,RAND(),0)</f>
        <v>0.93770848635116211</v>
      </c>
      <c r="D277" s="2">
        <f t="shared" ca="1" si="4"/>
        <v>24</v>
      </c>
      <c r="E277" t="s">
        <v>364</v>
      </c>
    </row>
    <row r="278" spans="1:5" x14ac:dyDescent="0.15">
      <c r="A278" s="6">
        <v>3</v>
      </c>
      <c r="B278">
        <v>37</v>
      </c>
      <c r="C278">
        <f ca="1">IF(印刷シート!$BJ$3=1,RAND(),0)</f>
        <v>0.10250741333318647</v>
      </c>
      <c r="D278" s="2">
        <f t="shared" ca="1" si="4"/>
        <v>323</v>
      </c>
      <c r="E278" t="s">
        <v>365</v>
      </c>
    </row>
    <row r="279" spans="1:5" x14ac:dyDescent="0.15">
      <c r="A279" s="6">
        <v>3</v>
      </c>
      <c r="B279">
        <v>38</v>
      </c>
      <c r="C279">
        <f ca="1">IF(印刷シート!$BJ$3=1,RAND(),0)</f>
        <v>0.89501292019416911</v>
      </c>
      <c r="D279" s="2">
        <f t="shared" ca="1" si="4"/>
        <v>39</v>
      </c>
      <c r="E279" t="s">
        <v>366</v>
      </c>
    </row>
    <row r="280" spans="1:5" x14ac:dyDescent="0.15">
      <c r="A280" s="6">
        <v>3</v>
      </c>
      <c r="B280">
        <v>39</v>
      </c>
      <c r="C280">
        <f ca="1">IF(印刷シート!$BJ$3=1,RAND(),0)</f>
        <v>0.26132879871220405</v>
      </c>
      <c r="D280" s="2">
        <f t="shared" ca="1" si="4"/>
        <v>250</v>
      </c>
      <c r="E280" t="s">
        <v>368</v>
      </c>
    </row>
    <row r="281" spans="1:5" x14ac:dyDescent="0.15">
      <c r="A281" s="6">
        <v>3</v>
      </c>
      <c r="B281">
        <v>40</v>
      </c>
      <c r="C281">
        <f ca="1">IF(印刷シート!$BJ$3=1,RAND(),0)</f>
        <v>0.93541008979839335</v>
      </c>
      <c r="D281" s="2">
        <f t="shared" ca="1" si="4"/>
        <v>25</v>
      </c>
      <c r="E281" t="s">
        <v>367</v>
      </c>
    </row>
    <row r="282" spans="1:5" x14ac:dyDescent="0.15">
      <c r="A282" s="6">
        <v>3</v>
      </c>
      <c r="B282">
        <v>41</v>
      </c>
      <c r="C282">
        <f ca="1">IF(印刷シート!$BJ$3=1,RAND(),0)</f>
        <v>0.66104285716738476</v>
      </c>
      <c r="D282" s="2">
        <f t="shared" ca="1" si="4"/>
        <v>124</v>
      </c>
      <c r="E282" t="s">
        <v>369</v>
      </c>
    </row>
    <row r="283" spans="1:5" x14ac:dyDescent="0.15">
      <c r="A283" s="6">
        <v>3</v>
      </c>
      <c r="B283">
        <v>42</v>
      </c>
      <c r="C283">
        <f ca="1">IF(印刷シート!$BJ$3=1,RAND(),0)</f>
        <v>0.13742405055493068</v>
      </c>
      <c r="D283" s="2">
        <f t="shared" ca="1" si="4"/>
        <v>312</v>
      </c>
      <c r="E283" t="s">
        <v>370</v>
      </c>
    </row>
    <row r="284" spans="1:5" x14ac:dyDescent="0.15">
      <c r="A284" s="6">
        <v>3</v>
      </c>
      <c r="B284">
        <v>43</v>
      </c>
      <c r="C284">
        <f ca="1">IF(印刷シート!$BJ$3=1,RAND(),0)</f>
        <v>0.84834762997977398</v>
      </c>
      <c r="D284" s="2">
        <f t="shared" ca="1" si="4"/>
        <v>61</v>
      </c>
      <c r="E284" t="s">
        <v>371</v>
      </c>
    </row>
    <row r="285" spans="1:5" x14ac:dyDescent="0.15">
      <c r="A285" s="6">
        <v>3</v>
      </c>
      <c r="B285">
        <v>44</v>
      </c>
      <c r="C285">
        <f ca="1">IF(印刷シート!$BJ$3=1,RAND(),0)</f>
        <v>0.98090323538341617</v>
      </c>
      <c r="D285" s="2">
        <f t="shared" ca="1" si="4"/>
        <v>10</v>
      </c>
      <c r="E285" t="s">
        <v>372</v>
      </c>
    </row>
    <row r="286" spans="1:5" x14ac:dyDescent="0.15">
      <c r="A286" s="6">
        <v>3</v>
      </c>
      <c r="B286">
        <v>45</v>
      </c>
      <c r="C286">
        <f ca="1">IF(印刷シート!$BJ$3=1,RAND(),0)</f>
        <v>0.48204746245831287</v>
      </c>
      <c r="D286" s="2">
        <f t="shared" ca="1" si="4"/>
        <v>178</v>
      </c>
      <c r="E286" t="s">
        <v>373</v>
      </c>
    </row>
    <row r="287" spans="1:5" x14ac:dyDescent="0.15">
      <c r="A287" s="6">
        <v>3</v>
      </c>
      <c r="B287">
        <v>46</v>
      </c>
      <c r="C287">
        <f ca="1">IF(印刷シート!$BJ$3=1,RAND(),0)</f>
        <v>0.73687985854602966</v>
      </c>
      <c r="D287" s="2">
        <f t="shared" ca="1" si="4"/>
        <v>100</v>
      </c>
      <c r="E287" t="s">
        <v>374</v>
      </c>
    </row>
    <row r="288" spans="1:5" x14ac:dyDescent="0.15">
      <c r="A288" s="6">
        <v>3</v>
      </c>
      <c r="B288">
        <v>47</v>
      </c>
      <c r="C288">
        <f ca="1">IF(印刷シート!$BJ$3=1,RAND(),0)</f>
        <v>0.17295614043345908</v>
      </c>
      <c r="D288" s="2">
        <f t="shared" ca="1" si="4"/>
        <v>292</v>
      </c>
      <c r="E288" t="s">
        <v>375</v>
      </c>
    </row>
    <row r="289" spans="1:5" x14ac:dyDescent="0.15">
      <c r="A289" s="6">
        <v>3</v>
      </c>
      <c r="B289">
        <v>48</v>
      </c>
      <c r="C289">
        <f ca="1">IF(印刷シート!$BJ$3=1,RAND(),0)</f>
        <v>5.6190196351388444E-2</v>
      </c>
      <c r="D289" s="2">
        <f t="shared" ca="1" si="4"/>
        <v>339</v>
      </c>
      <c r="E289" t="s">
        <v>377</v>
      </c>
    </row>
    <row r="290" spans="1:5" x14ac:dyDescent="0.15">
      <c r="A290" s="6">
        <v>3</v>
      </c>
      <c r="B290">
        <v>49</v>
      </c>
      <c r="C290">
        <f ca="1">IF(印刷シート!$BJ$3=1,RAND(),0)</f>
        <v>0.89460903389109303</v>
      </c>
      <c r="D290" s="2">
        <f t="shared" ca="1" si="4"/>
        <v>40</v>
      </c>
      <c r="E290" t="s">
        <v>376</v>
      </c>
    </row>
    <row r="291" spans="1:5" x14ac:dyDescent="0.15">
      <c r="A291" s="6">
        <v>3</v>
      </c>
      <c r="B291">
        <v>50</v>
      </c>
      <c r="C291">
        <f ca="1">IF(印刷シート!$BJ$3=1,RAND(),0)</f>
        <v>0.81285908979824528</v>
      </c>
      <c r="D291" s="2">
        <f t="shared" ca="1" si="4"/>
        <v>76</v>
      </c>
      <c r="E291" t="s">
        <v>378</v>
      </c>
    </row>
    <row r="292" spans="1:5" x14ac:dyDescent="0.15">
      <c r="A292" s="6">
        <v>3</v>
      </c>
      <c r="B292">
        <v>51</v>
      </c>
      <c r="C292">
        <f ca="1">IF(印刷シート!$BJ$3=1,RAND(),0)</f>
        <v>0.21706146929692516</v>
      </c>
      <c r="D292" s="2">
        <f t="shared" ca="1" si="4"/>
        <v>270</v>
      </c>
      <c r="E292" t="s">
        <v>379</v>
      </c>
    </row>
    <row r="293" spans="1:5" x14ac:dyDescent="0.15">
      <c r="A293" s="6">
        <v>3</v>
      </c>
      <c r="B293">
        <v>52</v>
      </c>
      <c r="C293">
        <f ca="1">IF(印刷シート!$BJ$3=1,RAND(),0)</f>
        <v>0.61041534340229076</v>
      </c>
      <c r="D293" s="2">
        <f t="shared" ca="1" si="4"/>
        <v>138</v>
      </c>
      <c r="E293" t="s">
        <v>380</v>
      </c>
    </row>
    <row r="294" spans="1:5" x14ac:dyDescent="0.15">
      <c r="A294" s="6">
        <v>3</v>
      </c>
      <c r="B294">
        <v>53</v>
      </c>
      <c r="C294">
        <f ca="1">IF(印刷シート!$BJ$3=1,RAND(),0)</f>
        <v>0.44723452834235844</v>
      </c>
      <c r="D294" s="2">
        <f t="shared" ca="1" si="4"/>
        <v>187</v>
      </c>
      <c r="E294" t="s">
        <v>381</v>
      </c>
    </row>
    <row r="295" spans="1:5" x14ac:dyDescent="0.15">
      <c r="A295" s="6">
        <v>3</v>
      </c>
      <c r="B295">
        <v>54</v>
      </c>
      <c r="C295">
        <f ca="1">IF(印刷シート!$BJ$3=1,RAND(),0)</f>
        <v>0.68821920683793703</v>
      </c>
      <c r="D295" s="2">
        <f t="shared" ca="1" si="4"/>
        <v>117</v>
      </c>
      <c r="E295" t="s">
        <v>382</v>
      </c>
    </row>
    <row r="296" spans="1:5" x14ac:dyDescent="0.15">
      <c r="A296" s="6">
        <v>3</v>
      </c>
      <c r="B296">
        <v>55</v>
      </c>
      <c r="C296">
        <f ca="1">IF(印刷シート!$BJ$3=1,RAND(),0)</f>
        <v>0.41302663460254685</v>
      </c>
      <c r="D296" s="2">
        <f t="shared" ca="1" si="4"/>
        <v>206</v>
      </c>
      <c r="E296" t="s">
        <v>383</v>
      </c>
    </row>
    <row r="297" spans="1:5" x14ac:dyDescent="0.15">
      <c r="A297" s="6">
        <v>3</v>
      </c>
      <c r="B297">
        <v>56</v>
      </c>
      <c r="C297">
        <f ca="1">IF(印刷シート!$BJ$3=1,RAND(),0)</f>
        <v>0.42223990119598864</v>
      </c>
      <c r="D297" s="2">
        <f t="shared" ca="1" si="4"/>
        <v>200</v>
      </c>
      <c r="E297" t="s">
        <v>384</v>
      </c>
    </row>
    <row r="298" spans="1:5" x14ac:dyDescent="0.15">
      <c r="A298" s="6">
        <v>3</v>
      </c>
      <c r="B298">
        <v>57</v>
      </c>
      <c r="C298">
        <f ca="1">IF(印刷シート!$BJ$3=1,RAND(),0)</f>
        <v>0.30068595125283826</v>
      </c>
      <c r="D298" s="2">
        <f t="shared" ca="1" si="4"/>
        <v>237</v>
      </c>
      <c r="E298" t="s">
        <v>385</v>
      </c>
    </row>
    <row r="299" spans="1:5" x14ac:dyDescent="0.15">
      <c r="A299" s="6">
        <v>3</v>
      </c>
      <c r="B299">
        <v>58</v>
      </c>
      <c r="C299">
        <f ca="1">IF(印刷シート!$BJ$3=1,RAND(),0)</f>
        <v>0.7265837255438824</v>
      </c>
      <c r="D299" s="2">
        <f t="shared" ca="1" si="4"/>
        <v>102</v>
      </c>
      <c r="E299" t="s">
        <v>386</v>
      </c>
    </row>
    <row r="300" spans="1:5" x14ac:dyDescent="0.15">
      <c r="A300" s="6">
        <v>3</v>
      </c>
      <c r="B300">
        <v>59</v>
      </c>
      <c r="C300">
        <f ca="1">IF(印刷シート!$BJ$3=1,RAND(),0)</f>
        <v>0.12800285169982273</v>
      </c>
      <c r="D300" s="2">
        <f t="shared" ca="1" si="4"/>
        <v>314</v>
      </c>
      <c r="E300" t="s">
        <v>387</v>
      </c>
    </row>
    <row r="301" spans="1:5" x14ac:dyDescent="0.15">
      <c r="A301" s="6">
        <v>3</v>
      </c>
      <c r="B301">
        <v>60</v>
      </c>
      <c r="C301">
        <f ca="1">IF(印刷シート!$BJ$3=1,RAND(),0)</f>
        <v>0.87386621270284248</v>
      </c>
      <c r="D301" s="2">
        <f t="shared" ca="1" si="4"/>
        <v>46</v>
      </c>
      <c r="E301" t="s">
        <v>481</v>
      </c>
    </row>
    <row r="302" spans="1:5" x14ac:dyDescent="0.15">
      <c r="A302" s="6">
        <v>3</v>
      </c>
      <c r="B302">
        <v>61</v>
      </c>
      <c r="C302">
        <f ca="1">IF(印刷シート!$BJ$3=1,RAND(),0)</f>
        <v>0.32939183508234626</v>
      </c>
      <c r="D302" s="2">
        <f t="shared" ca="1" si="4"/>
        <v>229</v>
      </c>
      <c r="E302" t="s">
        <v>388</v>
      </c>
    </row>
    <row r="303" spans="1:5" x14ac:dyDescent="0.15">
      <c r="A303" s="6">
        <v>3</v>
      </c>
      <c r="B303">
        <v>62</v>
      </c>
      <c r="C303">
        <f ca="1">IF(印刷シート!$BJ$3=1,RAND(),0)</f>
        <v>0.67042345479950227</v>
      </c>
      <c r="D303" s="2">
        <f t="shared" ca="1" si="4"/>
        <v>121</v>
      </c>
      <c r="E303" t="s">
        <v>389</v>
      </c>
    </row>
    <row r="304" spans="1:5" x14ac:dyDescent="0.15">
      <c r="A304" s="6">
        <v>3</v>
      </c>
      <c r="B304">
        <v>63</v>
      </c>
      <c r="C304">
        <f ca="1">IF(印刷シート!$BJ$3=1,RAND(),0)</f>
        <v>0.848141754808177</v>
      </c>
      <c r="D304" s="2">
        <f t="shared" ca="1" si="4"/>
        <v>62</v>
      </c>
      <c r="E304" t="s">
        <v>391</v>
      </c>
    </row>
    <row r="305" spans="1:5" x14ac:dyDescent="0.15">
      <c r="A305" s="6">
        <v>3</v>
      </c>
      <c r="B305">
        <v>64</v>
      </c>
      <c r="C305">
        <f ca="1">IF(印刷シート!$BJ$3=1,RAND(),0)</f>
        <v>0.53604349466012369</v>
      </c>
      <c r="D305" s="2">
        <f t="shared" ca="1" si="4"/>
        <v>161</v>
      </c>
      <c r="E305" t="s">
        <v>392</v>
      </c>
    </row>
    <row r="306" spans="1:5" x14ac:dyDescent="0.15">
      <c r="A306" s="6">
        <v>3</v>
      </c>
      <c r="B306">
        <v>65</v>
      </c>
      <c r="C306">
        <f ca="1">IF(印刷シート!$BJ$3=1,RAND(),0)</f>
        <v>7.4592991061165792E-2</v>
      </c>
      <c r="D306" s="2">
        <f t="shared" ca="1" si="4"/>
        <v>335</v>
      </c>
      <c r="E306" t="s">
        <v>393</v>
      </c>
    </row>
    <row r="307" spans="1:5" x14ac:dyDescent="0.15">
      <c r="A307" s="6">
        <v>3</v>
      </c>
      <c r="B307">
        <v>66</v>
      </c>
      <c r="C307">
        <f ca="1">IF(印刷シート!$BJ$3=1,RAND(),0)</f>
        <v>0.90677977671810706</v>
      </c>
      <c r="D307" s="2">
        <f t="shared" ca="1" si="4"/>
        <v>36</v>
      </c>
      <c r="E307" t="s">
        <v>390</v>
      </c>
    </row>
    <row r="308" spans="1:5" x14ac:dyDescent="0.15">
      <c r="A308" s="6">
        <v>3</v>
      </c>
      <c r="B308">
        <v>67</v>
      </c>
      <c r="C308">
        <f ca="1">IF(印刷シート!$BJ$3=1,RAND(),0)</f>
        <v>0.91495034120101326</v>
      </c>
      <c r="D308" s="2">
        <f t="shared" ca="1" si="4"/>
        <v>32</v>
      </c>
      <c r="E308" t="s">
        <v>395</v>
      </c>
    </row>
    <row r="309" spans="1:5" x14ac:dyDescent="0.15">
      <c r="A309" s="6">
        <v>3</v>
      </c>
      <c r="B309">
        <v>68</v>
      </c>
      <c r="C309">
        <f ca="1">IF(印刷シート!$BJ$3=1,RAND(),0)</f>
        <v>5.8461266229286046E-3</v>
      </c>
      <c r="D309" s="2">
        <f t="shared" ca="1" si="4"/>
        <v>360</v>
      </c>
      <c r="E309" t="s">
        <v>394</v>
      </c>
    </row>
    <row r="310" spans="1:5" x14ac:dyDescent="0.15">
      <c r="A310" s="6">
        <v>3</v>
      </c>
      <c r="B310">
        <v>69</v>
      </c>
      <c r="C310">
        <f ca="1">IF(印刷シート!$BJ$3=1,RAND(),0)</f>
        <v>0.73491962819992185</v>
      </c>
      <c r="D310" s="2">
        <f t="shared" ca="1" si="4"/>
        <v>101</v>
      </c>
      <c r="E310" t="s">
        <v>396</v>
      </c>
    </row>
    <row r="311" spans="1:5" x14ac:dyDescent="0.15">
      <c r="A311" s="6">
        <v>3</v>
      </c>
      <c r="B311">
        <v>70</v>
      </c>
      <c r="C311">
        <f ca="1">IF(印刷シート!$BJ$3=1,RAND(),0)</f>
        <v>0.99359957839431245</v>
      </c>
      <c r="D311" s="2">
        <f t="shared" ca="1" si="4"/>
        <v>2</v>
      </c>
      <c r="E311" t="s">
        <v>397</v>
      </c>
    </row>
    <row r="312" spans="1:5" x14ac:dyDescent="0.15">
      <c r="A312" s="6">
        <v>3</v>
      </c>
      <c r="B312">
        <v>71</v>
      </c>
      <c r="C312">
        <f ca="1">IF(印刷シート!$BJ$3=1,RAND(),0)</f>
        <v>0.9790456462833903</v>
      </c>
      <c r="D312" s="2">
        <f t="shared" ca="1" si="4"/>
        <v>12</v>
      </c>
      <c r="E312" t="s">
        <v>5678</v>
      </c>
    </row>
    <row r="313" spans="1:5" x14ac:dyDescent="0.15">
      <c r="A313" s="6">
        <v>3</v>
      </c>
      <c r="B313">
        <v>72</v>
      </c>
      <c r="C313">
        <f ca="1">IF(印刷シート!$BJ$3=1,RAND(),0)</f>
        <v>0.29488905767311124</v>
      </c>
      <c r="D313" s="2">
        <f t="shared" ca="1" si="4"/>
        <v>239</v>
      </c>
      <c r="E313" t="s">
        <v>398</v>
      </c>
    </row>
    <row r="314" spans="1:5" x14ac:dyDescent="0.15">
      <c r="A314" s="6">
        <v>3</v>
      </c>
      <c r="B314">
        <v>73</v>
      </c>
      <c r="C314">
        <f ca="1">IF(印刷シート!$BJ$3=1,RAND(),0)</f>
        <v>0.82921174746809323</v>
      </c>
      <c r="D314" s="2">
        <f t="shared" ca="1" si="4"/>
        <v>67</v>
      </c>
      <c r="E314" t="s">
        <v>399</v>
      </c>
    </row>
    <row r="315" spans="1:5" x14ac:dyDescent="0.15">
      <c r="A315" s="6">
        <v>3</v>
      </c>
      <c r="B315">
        <v>74</v>
      </c>
      <c r="C315">
        <f ca="1">IF(印刷シート!$BJ$3=1,RAND(),0)</f>
        <v>0.43743275761782408</v>
      </c>
      <c r="D315" s="2">
        <f t="shared" ca="1" si="4"/>
        <v>191</v>
      </c>
      <c r="E315" t="s">
        <v>400</v>
      </c>
    </row>
    <row r="316" spans="1:5" x14ac:dyDescent="0.15">
      <c r="A316" s="6">
        <v>3</v>
      </c>
      <c r="B316">
        <v>75</v>
      </c>
      <c r="C316">
        <f ca="1">IF(印刷シート!$BJ$3=1,RAND(),0)</f>
        <v>0.42853745951902322</v>
      </c>
      <c r="D316" s="2">
        <f t="shared" ca="1" si="4"/>
        <v>196</v>
      </c>
      <c r="E316" t="s">
        <v>401</v>
      </c>
    </row>
    <row r="317" spans="1:5" x14ac:dyDescent="0.15">
      <c r="A317" s="6">
        <v>3</v>
      </c>
      <c r="B317">
        <v>76</v>
      </c>
      <c r="C317">
        <f ca="1">IF(印刷シート!$BJ$3=1,RAND(),0)</f>
        <v>0.2550392896539736</v>
      </c>
      <c r="D317" s="2">
        <f t="shared" ca="1" si="4"/>
        <v>254</v>
      </c>
      <c r="E317" t="s">
        <v>402</v>
      </c>
    </row>
    <row r="318" spans="1:5" x14ac:dyDescent="0.15">
      <c r="A318" s="6">
        <v>3</v>
      </c>
      <c r="B318">
        <v>77</v>
      </c>
      <c r="C318">
        <f ca="1">IF(印刷シート!$BJ$3=1,RAND(),0)</f>
        <v>0.20351477071289714</v>
      </c>
      <c r="D318" s="2">
        <f t="shared" ca="1" si="4"/>
        <v>276</v>
      </c>
      <c r="E318" t="s">
        <v>404</v>
      </c>
    </row>
    <row r="319" spans="1:5" x14ac:dyDescent="0.15">
      <c r="A319" s="6">
        <v>3</v>
      </c>
      <c r="B319">
        <v>78</v>
      </c>
      <c r="C319">
        <f ca="1">IF(印刷シート!$BJ$3=1,RAND(),0)</f>
        <v>0.12170467509993255</v>
      </c>
      <c r="D319" s="2">
        <f t="shared" ca="1" si="4"/>
        <v>317</v>
      </c>
      <c r="E319" t="s">
        <v>403</v>
      </c>
    </row>
    <row r="320" spans="1:5" x14ac:dyDescent="0.15">
      <c r="A320" s="6">
        <v>3</v>
      </c>
      <c r="B320">
        <v>79</v>
      </c>
      <c r="C320">
        <f ca="1">IF(印刷シート!$BJ$3=1,RAND(),0)</f>
        <v>0.7916755662321423</v>
      </c>
      <c r="D320" s="2">
        <f t="shared" ca="1" si="4"/>
        <v>85</v>
      </c>
      <c r="E320" t="s">
        <v>405</v>
      </c>
    </row>
    <row r="321" spans="1:5" x14ac:dyDescent="0.15">
      <c r="A321" s="6">
        <v>3</v>
      </c>
      <c r="B321">
        <v>80</v>
      </c>
      <c r="C321">
        <f ca="1">IF(印刷シート!$BJ$3=1,RAND(),0)</f>
        <v>0.85995276090587358</v>
      </c>
      <c r="D321" s="2">
        <f t="shared" ca="1" si="4"/>
        <v>56</v>
      </c>
      <c r="E321" t="s">
        <v>406</v>
      </c>
    </row>
    <row r="322" spans="1:5" x14ac:dyDescent="0.15">
      <c r="A322" s="6">
        <v>3</v>
      </c>
      <c r="B322">
        <v>81</v>
      </c>
      <c r="C322">
        <f ca="1">IF(印刷シート!$BJ$3=1,RAND(),0)</f>
        <v>0.86149166163101176</v>
      </c>
      <c r="D322" s="2">
        <f t="shared" ref="D322:D385" ca="1" si="5">RANK(C322,C$2:C$1027,FALSE)</f>
        <v>53</v>
      </c>
      <c r="E322" t="s">
        <v>407</v>
      </c>
    </row>
    <row r="323" spans="1:5" x14ac:dyDescent="0.15">
      <c r="A323" s="6">
        <v>3</v>
      </c>
      <c r="B323">
        <v>82</v>
      </c>
      <c r="C323">
        <f ca="1">IF(印刷シート!$BJ$3=1,RAND(),0)</f>
        <v>0.72464911026221335</v>
      </c>
      <c r="D323" s="2">
        <f t="shared" ca="1" si="5"/>
        <v>103</v>
      </c>
      <c r="E323" t="s">
        <v>408</v>
      </c>
    </row>
    <row r="324" spans="1:5" x14ac:dyDescent="0.15">
      <c r="A324" s="6">
        <v>3</v>
      </c>
      <c r="B324">
        <v>83</v>
      </c>
      <c r="C324">
        <f ca="1">IF(印刷シート!$BJ$3=1,RAND(),0)</f>
        <v>0.93774646799139572</v>
      </c>
      <c r="D324" s="2">
        <f t="shared" ca="1" si="5"/>
        <v>23</v>
      </c>
      <c r="E324" t="s">
        <v>409</v>
      </c>
    </row>
    <row r="325" spans="1:5" x14ac:dyDescent="0.15">
      <c r="A325" s="6">
        <v>3</v>
      </c>
      <c r="B325">
        <v>84</v>
      </c>
      <c r="C325">
        <f ca="1">IF(印刷シート!$BJ$3=1,RAND(),0)</f>
        <v>0.32307462062273318</v>
      </c>
      <c r="D325" s="2">
        <f t="shared" ca="1" si="5"/>
        <v>232</v>
      </c>
      <c r="E325" t="s">
        <v>410</v>
      </c>
    </row>
    <row r="326" spans="1:5" x14ac:dyDescent="0.15">
      <c r="A326" s="6">
        <v>3</v>
      </c>
      <c r="B326">
        <v>85</v>
      </c>
      <c r="C326">
        <f ca="1">IF(印刷シート!$BJ$3=1,RAND(),0)</f>
        <v>0.81663575799349408</v>
      </c>
      <c r="D326" s="2">
        <f t="shared" ca="1" si="5"/>
        <v>73</v>
      </c>
      <c r="E326" t="s">
        <v>411</v>
      </c>
    </row>
    <row r="327" spans="1:5" x14ac:dyDescent="0.15">
      <c r="A327" s="6">
        <v>3</v>
      </c>
      <c r="B327">
        <v>86</v>
      </c>
      <c r="C327">
        <f ca="1">IF(印刷シート!$BJ$3=1,RAND(),0)</f>
        <v>0.22503684775361088</v>
      </c>
      <c r="D327" s="2">
        <f t="shared" ca="1" si="5"/>
        <v>266</v>
      </c>
      <c r="E327" t="s">
        <v>412</v>
      </c>
    </row>
    <row r="328" spans="1:5" x14ac:dyDescent="0.15">
      <c r="A328" s="6">
        <v>3</v>
      </c>
      <c r="B328">
        <v>87</v>
      </c>
      <c r="C328">
        <f ca="1">IF(印刷シート!$BJ$3=1,RAND(),0)</f>
        <v>0.23991049125066677</v>
      </c>
      <c r="D328" s="2">
        <f t="shared" ca="1" si="5"/>
        <v>262</v>
      </c>
      <c r="E328" t="s">
        <v>413</v>
      </c>
    </row>
    <row r="329" spans="1:5" x14ac:dyDescent="0.15">
      <c r="A329" s="6">
        <v>3</v>
      </c>
      <c r="B329">
        <v>88</v>
      </c>
      <c r="C329">
        <f ca="1">IF(印刷シート!$BJ$3=1,RAND(),0)</f>
        <v>0.92872835367856388</v>
      </c>
      <c r="D329" s="2">
        <f t="shared" ca="1" si="5"/>
        <v>29</v>
      </c>
      <c r="E329" t="s">
        <v>414</v>
      </c>
    </row>
    <row r="330" spans="1:5" x14ac:dyDescent="0.15">
      <c r="A330" s="6">
        <v>3</v>
      </c>
      <c r="B330">
        <v>89</v>
      </c>
      <c r="C330">
        <f ca="1">IF(印刷シート!$BJ$3=1,RAND(),0)</f>
        <v>0.54086012857829802</v>
      </c>
      <c r="D330" s="2">
        <f t="shared" ca="1" si="5"/>
        <v>160</v>
      </c>
      <c r="E330" t="s">
        <v>415</v>
      </c>
    </row>
    <row r="331" spans="1:5" x14ac:dyDescent="0.15">
      <c r="A331" s="6">
        <v>3</v>
      </c>
      <c r="B331">
        <v>90</v>
      </c>
      <c r="C331">
        <f ca="1">IF(印刷シート!$BJ$3=1,RAND(),0)</f>
        <v>0.64751226473597878</v>
      </c>
      <c r="D331" s="2">
        <f t="shared" ca="1" si="5"/>
        <v>128</v>
      </c>
      <c r="E331" t="s">
        <v>416</v>
      </c>
    </row>
    <row r="332" spans="1:5" x14ac:dyDescent="0.15">
      <c r="A332" s="6">
        <v>3</v>
      </c>
      <c r="B332">
        <v>91</v>
      </c>
      <c r="C332">
        <f ca="1">IF(印刷シート!$BJ$3=1,RAND(),0)</f>
        <v>8.4816588882596022E-2</v>
      </c>
      <c r="D332" s="2">
        <f t="shared" ca="1" si="5"/>
        <v>329</v>
      </c>
      <c r="E332" t="s">
        <v>417</v>
      </c>
    </row>
    <row r="333" spans="1:5" x14ac:dyDescent="0.15">
      <c r="A333" s="6">
        <v>3</v>
      </c>
      <c r="B333">
        <v>92</v>
      </c>
      <c r="C333">
        <f ca="1">IF(印刷シート!$BJ$3=1,RAND(),0)</f>
        <v>0.60795325235158537</v>
      </c>
      <c r="D333" s="2">
        <f t="shared" ca="1" si="5"/>
        <v>140</v>
      </c>
      <c r="E333" t="s">
        <v>422</v>
      </c>
    </row>
    <row r="334" spans="1:5" x14ac:dyDescent="0.15">
      <c r="A334" s="6">
        <v>3</v>
      </c>
      <c r="B334">
        <v>93</v>
      </c>
      <c r="C334">
        <f ca="1">IF(印刷シート!$BJ$3=1,RAND(),0)</f>
        <v>0.838470498033</v>
      </c>
      <c r="D334" s="2">
        <f t="shared" ca="1" si="5"/>
        <v>66</v>
      </c>
      <c r="E334" t="s">
        <v>420</v>
      </c>
    </row>
    <row r="335" spans="1:5" x14ac:dyDescent="0.15">
      <c r="A335" s="6">
        <v>3</v>
      </c>
      <c r="B335">
        <v>94</v>
      </c>
      <c r="C335">
        <f ca="1">IF(印刷シート!$BJ$3=1,RAND(),0)</f>
        <v>0.41608398853640016</v>
      </c>
      <c r="D335" s="2">
        <f t="shared" ca="1" si="5"/>
        <v>205</v>
      </c>
      <c r="E335" t="s">
        <v>418</v>
      </c>
    </row>
    <row r="336" spans="1:5" x14ac:dyDescent="0.15">
      <c r="A336" s="6">
        <v>3</v>
      </c>
      <c r="B336">
        <v>95</v>
      </c>
      <c r="C336">
        <f ca="1">IF(印刷シート!$BJ$3=1,RAND(),0)</f>
        <v>0.18702605294824792</v>
      </c>
      <c r="D336" s="2">
        <f t="shared" ca="1" si="5"/>
        <v>287</v>
      </c>
      <c r="E336" t="s">
        <v>419</v>
      </c>
    </row>
    <row r="337" spans="1:5" x14ac:dyDescent="0.15">
      <c r="A337" s="6">
        <v>3</v>
      </c>
      <c r="B337">
        <v>96</v>
      </c>
      <c r="C337">
        <f ca="1">IF(印刷シート!$BJ$3=1,RAND(),0)</f>
        <v>0.98998149845882188</v>
      </c>
      <c r="D337" s="2">
        <f t="shared" ca="1" si="5"/>
        <v>4</v>
      </c>
      <c r="E337" t="s">
        <v>421</v>
      </c>
    </row>
    <row r="338" spans="1:5" x14ac:dyDescent="0.15">
      <c r="A338" s="6">
        <v>3</v>
      </c>
      <c r="B338">
        <v>97</v>
      </c>
      <c r="C338">
        <f ca="1">IF(印刷シート!$BJ$3=1,RAND(),0)</f>
        <v>0.65828478185172423</v>
      </c>
      <c r="D338" s="2">
        <f t="shared" ca="1" si="5"/>
        <v>125</v>
      </c>
      <c r="E338" t="s">
        <v>423</v>
      </c>
    </row>
    <row r="339" spans="1:5" x14ac:dyDescent="0.15">
      <c r="A339" s="6">
        <v>3</v>
      </c>
      <c r="B339">
        <v>98</v>
      </c>
      <c r="C339">
        <f ca="1">IF(印刷シート!$BJ$3=1,RAND(),0)</f>
        <v>0.42298646724378075</v>
      </c>
      <c r="D339" s="2">
        <f t="shared" ca="1" si="5"/>
        <v>199</v>
      </c>
      <c r="E339" t="s">
        <v>424</v>
      </c>
    </row>
    <row r="340" spans="1:5" x14ac:dyDescent="0.15">
      <c r="A340" s="6">
        <v>3</v>
      </c>
      <c r="B340">
        <v>99</v>
      </c>
      <c r="C340">
        <f ca="1">IF(印刷シート!$BJ$3=1,RAND(),0)</f>
        <v>0.75959210878062955</v>
      </c>
      <c r="D340" s="2">
        <f t="shared" ca="1" si="5"/>
        <v>96</v>
      </c>
      <c r="E340" t="s">
        <v>429</v>
      </c>
    </row>
    <row r="341" spans="1:5" x14ac:dyDescent="0.15">
      <c r="A341" s="6">
        <v>3</v>
      </c>
      <c r="B341">
        <v>100</v>
      </c>
      <c r="C341">
        <f ca="1">IF(印刷シート!$BJ$3=1,RAND(),0)</f>
        <v>0.1863003212796831</v>
      </c>
      <c r="D341" s="2">
        <f t="shared" ca="1" si="5"/>
        <v>288</v>
      </c>
      <c r="E341" t="s">
        <v>425</v>
      </c>
    </row>
    <row r="342" spans="1:5" x14ac:dyDescent="0.15">
      <c r="A342" s="6">
        <v>3</v>
      </c>
      <c r="B342">
        <v>101</v>
      </c>
      <c r="C342">
        <f ca="1">IF(印刷シート!$BJ$3=1,RAND(),0)</f>
        <v>3.1431593788876389E-2</v>
      </c>
      <c r="D342" s="2">
        <f t="shared" ca="1" si="5"/>
        <v>352</v>
      </c>
      <c r="E342" t="s">
        <v>428</v>
      </c>
    </row>
    <row r="343" spans="1:5" x14ac:dyDescent="0.15">
      <c r="A343" s="6">
        <v>3</v>
      </c>
      <c r="B343">
        <v>102</v>
      </c>
      <c r="C343">
        <f ca="1">IF(印刷シート!$BJ$3=1,RAND(),0)</f>
        <v>0.85559760411097663</v>
      </c>
      <c r="D343" s="2">
        <f t="shared" ca="1" si="5"/>
        <v>59</v>
      </c>
      <c r="E343" t="s">
        <v>427</v>
      </c>
    </row>
    <row r="344" spans="1:5" x14ac:dyDescent="0.15">
      <c r="A344" s="6">
        <v>3</v>
      </c>
      <c r="B344">
        <v>103</v>
      </c>
      <c r="C344">
        <f ca="1">IF(印刷シート!$BJ$3=1,RAND(),0)</f>
        <v>0.61232914221708934</v>
      </c>
      <c r="D344" s="2">
        <f t="shared" ca="1" si="5"/>
        <v>137</v>
      </c>
      <c r="E344" t="s">
        <v>426</v>
      </c>
    </row>
    <row r="345" spans="1:5" x14ac:dyDescent="0.15">
      <c r="A345" s="6">
        <v>3</v>
      </c>
      <c r="B345">
        <v>104</v>
      </c>
      <c r="C345">
        <f ca="1">IF(印刷シート!$BJ$3=1,RAND(),0)</f>
        <v>6.0615468477622447E-2</v>
      </c>
      <c r="D345" s="2">
        <f t="shared" ca="1" si="5"/>
        <v>337</v>
      </c>
      <c r="E345" t="s">
        <v>430</v>
      </c>
    </row>
    <row r="346" spans="1:5" x14ac:dyDescent="0.15">
      <c r="A346" s="6">
        <v>3</v>
      </c>
      <c r="B346">
        <v>105</v>
      </c>
      <c r="C346">
        <f ca="1">IF(印刷シート!$BJ$3=1,RAND(),0)</f>
        <v>0.22321004059408323</v>
      </c>
      <c r="D346" s="2">
        <f t="shared" ca="1" si="5"/>
        <v>267</v>
      </c>
      <c r="E346" t="s">
        <v>431</v>
      </c>
    </row>
    <row r="347" spans="1:5" x14ac:dyDescent="0.15">
      <c r="A347" s="6">
        <v>3</v>
      </c>
      <c r="B347">
        <v>106</v>
      </c>
      <c r="C347">
        <f ca="1">IF(印刷シート!$BJ$3=1,RAND(),0)</f>
        <v>0.69877260620352988</v>
      </c>
      <c r="D347" s="2">
        <f t="shared" ca="1" si="5"/>
        <v>111</v>
      </c>
      <c r="E347" t="s">
        <v>432</v>
      </c>
    </row>
    <row r="348" spans="1:5" x14ac:dyDescent="0.15">
      <c r="A348" s="6">
        <v>3</v>
      </c>
      <c r="B348">
        <v>107</v>
      </c>
      <c r="C348">
        <f ca="1">IF(印刷シート!$BJ$3=1,RAND(),0)</f>
        <v>0.57675831052150772</v>
      </c>
      <c r="D348" s="2">
        <f t="shared" ca="1" si="5"/>
        <v>147</v>
      </c>
      <c r="E348" t="s">
        <v>433</v>
      </c>
    </row>
    <row r="349" spans="1:5" x14ac:dyDescent="0.15">
      <c r="A349" s="6">
        <v>3</v>
      </c>
      <c r="B349">
        <v>108</v>
      </c>
      <c r="C349">
        <f ca="1">IF(印刷シート!$BJ$3=1,RAND(),0)</f>
        <v>0.69657287444674487</v>
      </c>
      <c r="D349" s="2">
        <f t="shared" ca="1" si="5"/>
        <v>113</v>
      </c>
      <c r="E349" t="s">
        <v>434</v>
      </c>
    </row>
    <row r="350" spans="1:5" x14ac:dyDescent="0.15">
      <c r="A350" s="6">
        <v>3</v>
      </c>
      <c r="B350">
        <v>109</v>
      </c>
      <c r="C350">
        <f ca="1">IF(印刷シート!$BJ$3=1,RAND(),0)</f>
        <v>0.41034611740893445</v>
      </c>
      <c r="D350" s="2">
        <f t="shared" ca="1" si="5"/>
        <v>207</v>
      </c>
      <c r="E350" t="s">
        <v>437</v>
      </c>
    </row>
    <row r="351" spans="1:5" x14ac:dyDescent="0.15">
      <c r="A351" s="6">
        <v>3</v>
      </c>
      <c r="B351">
        <v>110</v>
      </c>
      <c r="C351">
        <f ca="1">IF(印刷シート!$BJ$3=1,RAND(),0)</f>
        <v>0.99330548024859355</v>
      </c>
      <c r="D351" s="2">
        <f t="shared" ca="1" si="5"/>
        <v>3</v>
      </c>
      <c r="E351" t="s">
        <v>435</v>
      </c>
    </row>
    <row r="352" spans="1:5" x14ac:dyDescent="0.15">
      <c r="A352" s="6">
        <v>3</v>
      </c>
      <c r="B352">
        <v>111</v>
      </c>
      <c r="C352">
        <f ca="1">IF(印刷シート!$BJ$3=1,RAND(),0)</f>
        <v>0.54647889885008882</v>
      </c>
      <c r="D352" s="2">
        <f t="shared" ca="1" si="5"/>
        <v>157</v>
      </c>
      <c r="E352" t="s">
        <v>436</v>
      </c>
    </row>
    <row r="353" spans="1:5" x14ac:dyDescent="0.15">
      <c r="A353" s="6">
        <v>3</v>
      </c>
      <c r="B353">
        <v>112</v>
      </c>
      <c r="C353">
        <f ca="1">IF(印刷シート!$BJ$3=1,RAND(),0)</f>
        <v>0.5904642119030663</v>
      </c>
      <c r="D353" s="2">
        <f t="shared" ca="1" si="5"/>
        <v>143</v>
      </c>
      <c r="E353" t="s">
        <v>438</v>
      </c>
    </row>
    <row r="354" spans="1:5" x14ac:dyDescent="0.15">
      <c r="A354" s="6">
        <v>3</v>
      </c>
      <c r="B354">
        <v>113</v>
      </c>
      <c r="C354">
        <f ca="1">IF(印刷シート!$BJ$3=1,RAND(),0)</f>
        <v>0.55524902113698937</v>
      </c>
      <c r="D354" s="2">
        <f t="shared" ca="1" si="5"/>
        <v>153</v>
      </c>
      <c r="E354" t="s">
        <v>439</v>
      </c>
    </row>
    <row r="355" spans="1:5" x14ac:dyDescent="0.15">
      <c r="A355" s="6">
        <v>3</v>
      </c>
      <c r="B355">
        <v>114</v>
      </c>
      <c r="C355">
        <f ca="1">IF(印刷シート!$BJ$3=1,RAND(),0)</f>
        <v>0.71823948060713438</v>
      </c>
      <c r="D355" s="2">
        <f t="shared" ca="1" si="5"/>
        <v>105</v>
      </c>
      <c r="E355" t="s">
        <v>440</v>
      </c>
    </row>
    <row r="356" spans="1:5" x14ac:dyDescent="0.15">
      <c r="A356" s="6">
        <v>3</v>
      </c>
      <c r="B356">
        <v>115</v>
      </c>
      <c r="C356">
        <f ca="1">IF(印刷シート!$BJ$3=1,RAND(),0)</f>
        <v>0.21095674143185428</v>
      </c>
      <c r="D356" s="2">
        <f t="shared" ca="1" si="5"/>
        <v>274</v>
      </c>
      <c r="E356" t="s">
        <v>441</v>
      </c>
    </row>
    <row r="357" spans="1:5" x14ac:dyDescent="0.15">
      <c r="A357" s="6">
        <v>3</v>
      </c>
      <c r="B357">
        <v>116</v>
      </c>
      <c r="C357">
        <f ca="1">IF(印刷シート!$BJ$3=1,RAND(),0)</f>
        <v>0.25244227829580723</v>
      </c>
      <c r="D357" s="2">
        <f t="shared" ca="1" si="5"/>
        <v>257</v>
      </c>
      <c r="E357" t="s">
        <v>442</v>
      </c>
    </row>
    <row r="358" spans="1:5" x14ac:dyDescent="0.15">
      <c r="A358" s="6">
        <v>3</v>
      </c>
      <c r="B358">
        <v>117</v>
      </c>
      <c r="C358">
        <f ca="1">IF(印刷シート!$BJ$3=1,RAND(),0)</f>
        <v>0.80991441890993332</v>
      </c>
      <c r="D358" s="2">
        <f t="shared" ca="1" si="5"/>
        <v>78</v>
      </c>
      <c r="E358" t="s">
        <v>443</v>
      </c>
    </row>
    <row r="359" spans="1:5" x14ac:dyDescent="0.15">
      <c r="A359" s="6">
        <v>3</v>
      </c>
      <c r="B359">
        <v>118</v>
      </c>
      <c r="C359">
        <f ca="1">IF(印刷シート!$BJ$3=1,RAND(),0)</f>
        <v>0.20274383631952708</v>
      </c>
      <c r="D359" s="2">
        <f t="shared" ca="1" si="5"/>
        <v>277</v>
      </c>
      <c r="E359" t="s">
        <v>444</v>
      </c>
    </row>
    <row r="360" spans="1:5" x14ac:dyDescent="0.15">
      <c r="A360" s="6">
        <v>3</v>
      </c>
      <c r="B360">
        <v>119</v>
      </c>
      <c r="C360">
        <f ca="1">IF(印刷シート!$BJ$3=1,RAND(),0)</f>
        <v>0.32891450843139758</v>
      </c>
      <c r="D360" s="2">
        <f t="shared" ca="1" si="5"/>
        <v>230</v>
      </c>
      <c r="E360" t="s">
        <v>445</v>
      </c>
    </row>
    <row r="361" spans="1:5" x14ac:dyDescent="0.15">
      <c r="A361" s="6">
        <v>3</v>
      </c>
      <c r="B361">
        <v>120</v>
      </c>
      <c r="C361">
        <f ca="1">IF(印刷シート!$BJ$3=1,RAND(),0)</f>
        <v>0.21181786756654497</v>
      </c>
      <c r="D361" s="2">
        <f t="shared" ca="1" si="5"/>
        <v>272</v>
      </c>
      <c r="E361" t="s">
        <v>446</v>
      </c>
    </row>
    <row r="362" spans="1:5" x14ac:dyDescent="0.15">
      <c r="A362" s="6">
        <v>3</v>
      </c>
      <c r="B362">
        <v>121</v>
      </c>
      <c r="C362">
        <f ca="1">IF(印刷シート!$BJ$3=1,RAND(),0)</f>
        <v>0.74089013813221016</v>
      </c>
      <c r="D362" s="2">
        <f t="shared" ca="1" si="5"/>
        <v>99</v>
      </c>
      <c r="E362" t="s">
        <v>447</v>
      </c>
    </row>
    <row r="363" spans="1:5" x14ac:dyDescent="0.15">
      <c r="A363" s="6">
        <v>3</v>
      </c>
      <c r="B363">
        <v>122</v>
      </c>
      <c r="C363">
        <f ca="1">IF(印刷シート!$BJ$3=1,RAND(),0)</f>
        <v>0.96495532367400272</v>
      </c>
      <c r="D363" s="2">
        <f t="shared" ca="1" si="5"/>
        <v>15</v>
      </c>
      <c r="E363" t="s">
        <v>448</v>
      </c>
    </row>
    <row r="364" spans="1:5" x14ac:dyDescent="0.15">
      <c r="A364" s="6">
        <v>3</v>
      </c>
      <c r="B364">
        <v>123</v>
      </c>
      <c r="C364">
        <f ca="1">IF(印刷シート!$BJ$3=1,RAND(),0)</f>
        <v>0.13928013170309661</v>
      </c>
      <c r="D364" s="2">
        <f t="shared" ca="1" si="5"/>
        <v>311</v>
      </c>
      <c r="E364" t="s">
        <v>449</v>
      </c>
    </row>
    <row r="365" spans="1:5" x14ac:dyDescent="0.15">
      <c r="A365" s="6">
        <v>3</v>
      </c>
      <c r="B365">
        <v>124</v>
      </c>
      <c r="C365">
        <f ca="1">IF(印刷シート!$BJ$3=1,RAND(),0)</f>
        <v>0.31228922890830824</v>
      </c>
      <c r="D365" s="2">
        <f t="shared" ca="1" si="5"/>
        <v>234</v>
      </c>
      <c r="E365" t="s">
        <v>450</v>
      </c>
    </row>
    <row r="366" spans="1:5" x14ac:dyDescent="0.15">
      <c r="A366" s="6">
        <v>3</v>
      </c>
      <c r="B366">
        <v>125</v>
      </c>
      <c r="C366">
        <f ca="1">IF(印刷シート!$BJ$3=1,RAND(),0)</f>
        <v>0.7722522679665903</v>
      </c>
      <c r="D366" s="2">
        <f t="shared" ca="1" si="5"/>
        <v>93</v>
      </c>
      <c r="E366" t="s">
        <v>451</v>
      </c>
    </row>
    <row r="367" spans="1:5" x14ac:dyDescent="0.15">
      <c r="A367" s="6">
        <v>3</v>
      </c>
      <c r="B367">
        <v>126</v>
      </c>
      <c r="C367">
        <f ca="1">IF(印刷シート!$BJ$3=1,RAND(),0)</f>
        <v>3.3690123427417729E-2</v>
      </c>
      <c r="D367" s="2">
        <f t="shared" ca="1" si="5"/>
        <v>351</v>
      </c>
      <c r="E367" t="s">
        <v>453</v>
      </c>
    </row>
    <row r="368" spans="1:5" x14ac:dyDescent="0.15">
      <c r="A368" s="6">
        <v>3</v>
      </c>
      <c r="B368">
        <v>127</v>
      </c>
      <c r="C368">
        <f ca="1">IF(印刷シート!$BJ$3=1,RAND(),0)</f>
        <v>0.95377701938790249</v>
      </c>
      <c r="D368" s="2">
        <f t="shared" ca="1" si="5"/>
        <v>20</v>
      </c>
      <c r="E368" t="s">
        <v>452</v>
      </c>
    </row>
    <row r="369" spans="1:5" x14ac:dyDescent="0.15">
      <c r="A369" s="6">
        <v>3</v>
      </c>
      <c r="B369">
        <v>128</v>
      </c>
      <c r="C369">
        <f ca="1">IF(印刷シート!$BJ$3=1,RAND(),0)</f>
        <v>0.18395631910450527</v>
      </c>
      <c r="D369" s="2">
        <f t="shared" ca="1" si="5"/>
        <v>289</v>
      </c>
      <c r="E369" t="s">
        <v>454</v>
      </c>
    </row>
    <row r="370" spans="1:5" x14ac:dyDescent="0.15">
      <c r="A370" s="6">
        <v>3</v>
      </c>
      <c r="B370">
        <v>129</v>
      </c>
      <c r="C370">
        <f ca="1">IF(印刷シート!$BJ$3=1,RAND(),0)</f>
        <v>0.30900246195476655</v>
      </c>
      <c r="D370" s="2">
        <f t="shared" ca="1" si="5"/>
        <v>235</v>
      </c>
      <c r="E370" t="s">
        <v>455</v>
      </c>
    </row>
    <row r="371" spans="1:5" x14ac:dyDescent="0.15">
      <c r="A371" s="6">
        <v>3</v>
      </c>
      <c r="B371">
        <v>130</v>
      </c>
      <c r="C371">
        <f ca="1">IF(印刷シート!$BJ$3=1,RAND(),0)</f>
        <v>0.5887039484291402</v>
      </c>
      <c r="D371" s="2">
        <f t="shared" ca="1" si="5"/>
        <v>145</v>
      </c>
      <c r="E371" t="s">
        <v>456</v>
      </c>
    </row>
    <row r="372" spans="1:5" x14ac:dyDescent="0.15">
      <c r="A372" s="6">
        <v>3</v>
      </c>
      <c r="B372">
        <v>131</v>
      </c>
      <c r="C372">
        <f ca="1">IF(印刷シート!$BJ$3=1,RAND(),0)</f>
        <v>0.25889382673737538</v>
      </c>
      <c r="D372" s="2">
        <f t="shared" ca="1" si="5"/>
        <v>251</v>
      </c>
      <c r="E372" t="s">
        <v>457</v>
      </c>
    </row>
    <row r="373" spans="1:5" x14ac:dyDescent="0.15">
      <c r="A373" s="6">
        <v>3</v>
      </c>
      <c r="B373">
        <v>132</v>
      </c>
      <c r="C373">
        <f ca="1">IF(印刷シート!$BJ$3=1,RAND(),0)</f>
        <v>0.69044190630788838</v>
      </c>
      <c r="D373" s="2">
        <f t="shared" ca="1" si="5"/>
        <v>116</v>
      </c>
      <c r="E373" t="s">
        <v>458</v>
      </c>
    </row>
    <row r="374" spans="1:5" x14ac:dyDescent="0.15">
      <c r="A374" s="6">
        <v>3</v>
      </c>
      <c r="B374">
        <v>133</v>
      </c>
      <c r="C374">
        <f ca="1">IF(印刷シート!$BJ$3=1,RAND(),0)</f>
        <v>0.67342748574306577</v>
      </c>
      <c r="D374" s="2">
        <f t="shared" ca="1" si="5"/>
        <v>120</v>
      </c>
      <c r="E374" t="s">
        <v>459</v>
      </c>
    </row>
    <row r="375" spans="1:5" x14ac:dyDescent="0.15">
      <c r="A375" s="6">
        <v>3</v>
      </c>
      <c r="B375">
        <v>134</v>
      </c>
      <c r="C375">
        <f ca="1">IF(印刷シート!$BJ$3=1,RAND(),0)</f>
        <v>0.77865780287492492</v>
      </c>
      <c r="D375" s="2">
        <f t="shared" ca="1" si="5"/>
        <v>91</v>
      </c>
      <c r="E375" t="s">
        <v>460</v>
      </c>
    </row>
    <row r="376" spans="1:5" x14ac:dyDescent="0.15">
      <c r="A376" s="6">
        <v>3</v>
      </c>
      <c r="B376">
        <v>135</v>
      </c>
      <c r="C376">
        <f ca="1">IF(印刷シート!$BJ$3=1,RAND(),0)</f>
        <v>0.47801443529875509</v>
      </c>
      <c r="D376" s="2">
        <f t="shared" ca="1" si="5"/>
        <v>180</v>
      </c>
      <c r="E376" t="s">
        <v>461</v>
      </c>
    </row>
    <row r="377" spans="1:5" x14ac:dyDescent="0.15">
      <c r="A377" s="6">
        <v>3</v>
      </c>
      <c r="B377">
        <v>136</v>
      </c>
      <c r="C377">
        <f ca="1">IF(印刷シート!$BJ$3=1,RAND(),0)</f>
        <v>0.39643703867616931</v>
      </c>
      <c r="D377" s="2">
        <f t="shared" ca="1" si="5"/>
        <v>210</v>
      </c>
      <c r="E377" t="s">
        <v>462</v>
      </c>
    </row>
    <row r="378" spans="1:5" x14ac:dyDescent="0.15">
      <c r="A378" s="6">
        <v>3</v>
      </c>
      <c r="B378">
        <v>137</v>
      </c>
      <c r="C378">
        <f ca="1">IF(印刷シート!$BJ$3=1,RAND(),0)</f>
        <v>9.2396132813903353E-2</v>
      </c>
      <c r="D378" s="2">
        <f t="shared" ca="1" si="5"/>
        <v>325</v>
      </c>
      <c r="E378" t="s">
        <v>469</v>
      </c>
    </row>
    <row r="379" spans="1:5" x14ac:dyDescent="0.15">
      <c r="A379" s="6">
        <v>3</v>
      </c>
      <c r="B379">
        <v>138</v>
      </c>
      <c r="C379">
        <f ca="1">IF(印刷シート!$BJ$3=1,RAND(),0)</f>
        <v>0.39272813647666727</v>
      </c>
      <c r="D379" s="2">
        <f t="shared" ca="1" si="5"/>
        <v>212</v>
      </c>
      <c r="E379" t="s">
        <v>463</v>
      </c>
    </row>
    <row r="380" spans="1:5" x14ac:dyDescent="0.15">
      <c r="A380" s="6">
        <v>3</v>
      </c>
      <c r="B380">
        <v>139</v>
      </c>
      <c r="C380">
        <f ca="1">IF(印刷シート!$BJ$3=1,RAND(),0)</f>
        <v>0.24372084686701734</v>
      </c>
      <c r="D380" s="2">
        <f t="shared" ca="1" si="5"/>
        <v>260</v>
      </c>
      <c r="E380" t="s">
        <v>464</v>
      </c>
    </row>
    <row r="381" spans="1:5" x14ac:dyDescent="0.15">
      <c r="A381" s="6">
        <v>3</v>
      </c>
      <c r="B381">
        <v>140</v>
      </c>
      <c r="C381">
        <f ca="1">IF(印刷シート!$BJ$3=1,RAND(),0)</f>
        <v>0.14635146070709493</v>
      </c>
      <c r="D381" s="2">
        <f t="shared" ca="1" si="5"/>
        <v>308</v>
      </c>
      <c r="E381" t="s">
        <v>467</v>
      </c>
    </row>
    <row r="382" spans="1:5" x14ac:dyDescent="0.15">
      <c r="A382" s="6">
        <v>3</v>
      </c>
      <c r="B382">
        <v>141</v>
      </c>
      <c r="C382">
        <f ca="1">IF(印刷シート!$BJ$3=1,RAND(),0)</f>
        <v>0.22781693721286722</v>
      </c>
      <c r="D382" s="2">
        <f t="shared" ca="1" si="5"/>
        <v>265</v>
      </c>
      <c r="E382" t="s">
        <v>465</v>
      </c>
    </row>
    <row r="383" spans="1:5" x14ac:dyDescent="0.15">
      <c r="A383" s="6">
        <v>3</v>
      </c>
      <c r="B383">
        <v>142</v>
      </c>
      <c r="C383">
        <f ca="1">IF(印刷シート!$BJ$3=1,RAND(),0)</f>
        <v>4.9618801048338046E-2</v>
      </c>
      <c r="D383" s="2">
        <f t="shared" ca="1" si="5"/>
        <v>342</v>
      </c>
      <c r="E383" t="s">
        <v>468</v>
      </c>
    </row>
    <row r="384" spans="1:5" x14ac:dyDescent="0.15">
      <c r="A384" s="6">
        <v>3</v>
      </c>
      <c r="B384">
        <v>143</v>
      </c>
      <c r="C384">
        <f ca="1">IF(印刷シート!$BJ$3=1,RAND(),0)</f>
        <v>0.60658592752956708</v>
      </c>
      <c r="D384" s="2">
        <f t="shared" ca="1" si="5"/>
        <v>141</v>
      </c>
      <c r="E384" t="s">
        <v>470</v>
      </c>
    </row>
    <row r="385" spans="1:5" x14ac:dyDescent="0.15">
      <c r="A385" s="6">
        <v>3</v>
      </c>
      <c r="B385">
        <v>144</v>
      </c>
      <c r="C385">
        <f ca="1">IF(印刷シート!$BJ$3=1,RAND(),0)</f>
        <v>0.86014967086303706</v>
      </c>
      <c r="D385" s="2">
        <f t="shared" ca="1" si="5"/>
        <v>55</v>
      </c>
      <c r="E385" t="s">
        <v>466</v>
      </c>
    </row>
    <row r="386" spans="1:5" x14ac:dyDescent="0.15">
      <c r="A386" s="6">
        <v>3</v>
      </c>
      <c r="B386">
        <v>145</v>
      </c>
      <c r="C386">
        <f ca="1">IF(印刷シート!$BJ$3=1,RAND(),0)</f>
        <v>0.48304660934067678</v>
      </c>
      <c r="D386" s="2">
        <f t="shared" ref="D386:D449" ca="1" si="6">RANK(C386,C$2:C$1027,FALSE)</f>
        <v>177</v>
      </c>
      <c r="E386" t="s">
        <v>471</v>
      </c>
    </row>
    <row r="387" spans="1:5" x14ac:dyDescent="0.15">
      <c r="A387" s="6">
        <v>3</v>
      </c>
      <c r="B387">
        <v>146</v>
      </c>
      <c r="C387">
        <f ca="1">IF(印刷シート!$BJ$3=1,RAND(),0)</f>
        <v>1.7034124784408244E-2</v>
      </c>
      <c r="D387" s="2">
        <f t="shared" ca="1" si="6"/>
        <v>355</v>
      </c>
      <c r="E387" t="s">
        <v>472</v>
      </c>
    </row>
    <row r="388" spans="1:5" x14ac:dyDescent="0.15">
      <c r="A388" s="6">
        <v>3</v>
      </c>
      <c r="B388">
        <v>147</v>
      </c>
      <c r="C388">
        <f ca="1">IF(印刷シート!$BJ$3=1,RAND(),0)</f>
        <v>0.47980620130911322</v>
      </c>
      <c r="D388" s="2">
        <f t="shared" ca="1" si="6"/>
        <v>179</v>
      </c>
      <c r="E388" t="s">
        <v>473</v>
      </c>
    </row>
    <row r="389" spans="1:5" x14ac:dyDescent="0.15">
      <c r="A389" s="6">
        <v>3</v>
      </c>
      <c r="B389">
        <v>148</v>
      </c>
      <c r="C389">
        <f ca="1">IF(印刷シート!$BJ$3=1,RAND(),0)</f>
        <v>0.98903671394294568</v>
      </c>
      <c r="D389" s="2">
        <f t="shared" ca="1" si="6"/>
        <v>7</v>
      </c>
      <c r="E389" t="s">
        <v>474</v>
      </c>
    </row>
    <row r="390" spans="1:5" x14ac:dyDescent="0.15">
      <c r="A390" s="6">
        <v>3</v>
      </c>
      <c r="B390">
        <v>149</v>
      </c>
      <c r="C390">
        <f ca="1">IF(印刷シート!$BJ$3=1,RAND(),0)</f>
        <v>0.75993217023333048</v>
      </c>
      <c r="D390" s="2">
        <f t="shared" ca="1" si="6"/>
        <v>95</v>
      </c>
      <c r="E390" t="s">
        <v>475</v>
      </c>
    </row>
    <row r="391" spans="1:5" x14ac:dyDescent="0.15">
      <c r="A391" s="6">
        <v>3</v>
      </c>
      <c r="B391">
        <v>150</v>
      </c>
      <c r="C391">
        <f ca="1">IF(印刷シート!$BJ$3=1,RAND(),0)</f>
        <v>5.2272361077761564E-2</v>
      </c>
      <c r="D391" s="2">
        <f t="shared" ca="1" si="6"/>
        <v>341</v>
      </c>
      <c r="E391" t="s">
        <v>476</v>
      </c>
    </row>
    <row r="392" spans="1:5" x14ac:dyDescent="0.15">
      <c r="A392" s="6">
        <v>3</v>
      </c>
      <c r="B392">
        <v>151</v>
      </c>
      <c r="C392">
        <f ca="1">IF(印刷シート!$BJ$3=1,RAND(),0)</f>
        <v>0.35532511076712792</v>
      </c>
      <c r="D392" s="2">
        <f t="shared" ca="1" si="6"/>
        <v>222</v>
      </c>
      <c r="E392" t="s">
        <v>477</v>
      </c>
    </row>
    <row r="393" spans="1:5" x14ac:dyDescent="0.15">
      <c r="A393" s="6">
        <v>3</v>
      </c>
      <c r="B393">
        <v>152</v>
      </c>
      <c r="C393">
        <f ca="1">IF(印刷シート!$BJ$3=1,RAND(),0)</f>
        <v>0.4297121555929766</v>
      </c>
      <c r="D393" s="2">
        <f t="shared" ca="1" si="6"/>
        <v>195</v>
      </c>
      <c r="E393" t="s">
        <v>478</v>
      </c>
    </row>
    <row r="394" spans="1:5" x14ac:dyDescent="0.15">
      <c r="A394" s="6">
        <v>3</v>
      </c>
      <c r="B394">
        <v>153</v>
      </c>
      <c r="C394">
        <f ca="1">IF(印刷シート!$BJ$3=1,RAND(),0)</f>
        <v>8.545371907503585E-2</v>
      </c>
      <c r="D394" s="2">
        <f t="shared" ca="1" si="6"/>
        <v>328</v>
      </c>
      <c r="E394" t="s">
        <v>479</v>
      </c>
    </row>
    <row r="395" spans="1:5" x14ac:dyDescent="0.15">
      <c r="A395" s="6">
        <v>3</v>
      </c>
      <c r="B395">
        <v>154</v>
      </c>
      <c r="C395">
        <f ca="1">IF(印刷シート!$BJ$3=1,RAND(),0)</f>
        <v>0.16807726129359146</v>
      </c>
      <c r="D395" s="2">
        <f t="shared" ca="1" si="6"/>
        <v>297</v>
      </c>
      <c r="E395" t="s">
        <v>480</v>
      </c>
    </row>
    <row r="396" spans="1:5" x14ac:dyDescent="0.15">
      <c r="A396" s="6">
        <v>3</v>
      </c>
      <c r="B396">
        <v>155</v>
      </c>
      <c r="C396">
        <f ca="1">IF(印刷シート!$BJ$3=1,RAND(),0)</f>
        <v>0.21152019818441381</v>
      </c>
      <c r="D396" s="2">
        <f t="shared" ca="1" si="6"/>
        <v>273</v>
      </c>
      <c r="E396" t="s">
        <v>482</v>
      </c>
    </row>
    <row r="397" spans="1:5" x14ac:dyDescent="0.15">
      <c r="A397" s="6">
        <v>3</v>
      </c>
      <c r="B397">
        <v>156</v>
      </c>
      <c r="C397">
        <f ca="1">IF(印刷シート!$BJ$3=1,RAND(),0)</f>
        <v>0.1059741480741847</v>
      </c>
      <c r="D397" s="2">
        <f t="shared" ca="1" si="6"/>
        <v>321</v>
      </c>
      <c r="E397" t="s">
        <v>484</v>
      </c>
    </row>
    <row r="398" spans="1:5" x14ac:dyDescent="0.15">
      <c r="A398" s="6">
        <v>3</v>
      </c>
      <c r="B398">
        <v>157</v>
      </c>
      <c r="C398">
        <f ca="1">IF(印刷シート!$BJ$3=1,RAND(),0)</f>
        <v>0.70289313014339161</v>
      </c>
      <c r="D398" s="2">
        <f t="shared" ca="1" si="6"/>
        <v>108</v>
      </c>
      <c r="E398" t="s">
        <v>483</v>
      </c>
    </row>
    <row r="399" spans="1:5" x14ac:dyDescent="0.15">
      <c r="A399" s="6">
        <v>3</v>
      </c>
      <c r="B399">
        <v>158</v>
      </c>
      <c r="C399">
        <f ca="1">IF(印刷シート!$BJ$3=1,RAND(),0)</f>
        <v>0.19176437236652</v>
      </c>
      <c r="D399" s="2">
        <f t="shared" ca="1" si="6"/>
        <v>282</v>
      </c>
      <c r="E399" t="s">
        <v>485</v>
      </c>
    </row>
    <row r="400" spans="1:5" x14ac:dyDescent="0.15">
      <c r="A400" s="6">
        <v>3</v>
      </c>
      <c r="B400">
        <v>159</v>
      </c>
      <c r="C400">
        <f ca="1">IF(印刷シート!$BJ$3=1,RAND(),0)</f>
        <v>0.16057215946379433</v>
      </c>
      <c r="D400" s="2">
        <f t="shared" ca="1" si="6"/>
        <v>301</v>
      </c>
      <c r="E400" t="s">
        <v>486</v>
      </c>
    </row>
    <row r="401" spans="1:5" x14ac:dyDescent="0.15">
      <c r="A401" s="6">
        <v>3</v>
      </c>
      <c r="B401">
        <v>160</v>
      </c>
      <c r="C401">
        <f ca="1">IF(印刷シート!$BJ$3=1,RAND(),0)</f>
        <v>0.41771439138399613</v>
      </c>
      <c r="D401" s="2">
        <f t="shared" ca="1" si="6"/>
        <v>202</v>
      </c>
      <c r="E401" t="s">
        <v>487</v>
      </c>
    </row>
    <row r="402" spans="1:5" x14ac:dyDescent="0.15">
      <c r="A402" s="6">
        <v>3</v>
      </c>
      <c r="B402">
        <v>161</v>
      </c>
      <c r="C402">
        <f ca="1">IF(印刷シート!$BJ$3=1,RAND(),0)</f>
        <v>0.48405402733328073</v>
      </c>
      <c r="D402" s="2">
        <f t="shared" ca="1" si="6"/>
        <v>176</v>
      </c>
      <c r="E402" t="s">
        <v>488</v>
      </c>
    </row>
    <row r="403" spans="1:5" x14ac:dyDescent="0.15">
      <c r="A403" s="6">
        <v>3</v>
      </c>
      <c r="B403">
        <v>162</v>
      </c>
      <c r="C403">
        <f ca="1">IF(印刷シート!$BJ$3=1,RAND(),0)</f>
        <v>0.82706042682662084</v>
      </c>
      <c r="D403" s="2">
        <f t="shared" ca="1" si="6"/>
        <v>68</v>
      </c>
      <c r="E403" t="s">
        <v>489</v>
      </c>
    </row>
    <row r="404" spans="1:5" x14ac:dyDescent="0.15">
      <c r="A404" s="6">
        <v>3</v>
      </c>
      <c r="B404">
        <v>163</v>
      </c>
      <c r="C404">
        <f ca="1">IF(印刷シート!$BJ$3=1,RAND(),0)</f>
        <v>0.10598783323604999</v>
      </c>
      <c r="D404" s="2">
        <f t="shared" ca="1" si="6"/>
        <v>320</v>
      </c>
      <c r="E404" t="s">
        <v>491</v>
      </c>
    </row>
    <row r="405" spans="1:5" x14ac:dyDescent="0.15">
      <c r="A405" s="6">
        <v>3</v>
      </c>
      <c r="B405">
        <v>164</v>
      </c>
      <c r="C405">
        <f ca="1">IF(印刷シート!$BJ$3=1,RAND(),0)</f>
        <v>0.86764197504701568</v>
      </c>
      <c r="D405" s="2">
        <f t="shared" ca="1" si="6"/>
        <v>51</v>
      </c>
      <c r="E405" t="s">
        <v>490</v>
      </c>
    </row>
    <row r="406" spans="1:5" x14ac:dyDescent="0.15">
      <c r="A406" s="6">
        <v>3</v>
      </c>
      <c r="B406">
        <v>165</v>
      </c>
      <c r="C406">
        <f ca="1">IF(印刷シート!$BJ$3=1,RAND(),0)</f>
        <v>0.77930968640929033</v>
      </c>
      <c r="D406" s="2">
        <f t="shared" ca="1" si="6"/>
        <v>90</v>
      </c>
      <c r="E406" t="s">
        <v>492</v>
      </c>
    </row>
    <row r="407" spans="1:5" x14ac:dyDescent="0.15">
      <c r="A407" s="6">
        <v>3</v>
      </c>
      <c r="B407">
        <v>166</v>
      </c>
      <c r="C407">
        <f ca="1">IF(印刷シート!$BJ$3=1,RAND(),0)</f>
        <v>0.51085711725855787</v>
      </c>
      <c r="D407" s="2">
        <f t="shared" ca="1" si="6"/>
        <v>168</v>
      </c>
      <c r="E407" t="s">
        <v>493</v>
      </c>
    </row>
    <row r="408" spans="1:5" x14ac:dyDescent="0.15">
      <c r="A408" s="6">
        <v>3</v>
      </c>
      <c r="B408">
        <v>167</v>
      </c>
      <c r="C408">
        <f ca="1">IF(印刷シート!$BJ$3=1,RAND(),0)</f>
        <v>0.56784106502050558</v>
      </c>
      <c r="D408" s="2">
        <f t="shared" ca="1" si="6"/>
        <v>150</v>
      </c>
      <c r="E408" t="s">
        <v>494</v>
      </c>
    </row>
    <row r="409" spans="1:5" x14ac:dyDescent="0.15">
      <c r="A409" s="6">
        <v>3</v>
      </c>
      <c r="B409">
        <v>168</v>
      </c>
      <c r="C409">
        <f ca="1">IF(印刷シート!$BJ$3=1,RAND(),0)</f>
        <v>0.35079075620086075</v>
      </c>
      <c r="D409" s="2">
        <f t="shared" ca="1" si="6"/>
        <v>223</v>
      </c>
      <c r="E409" t="s">
        <v>495</v>
      </c>
    </row>
    <row r="410" spans="1:5" x14ac:dyDescent="0.15">
      <c r="A410" s="6">
        <v>3</v>
      </c>
      <c r="B410">
        <v>169</v>
      </c>
      <c r="C410">
        <f ca="1">IF(印刷シート!$BJ$3=1,RAND(),0)</f>
        <v>0.96025138112407593</v>
      </c>
      <c r="D410" s="2">
        <f t="shared" ca="1" si="6"/>
        <v>17</v>
      </c>
      <c r="E410" t="s">
        <v>496</v>
      </c>
    </row>
    <row r="411" spans="1:5" x14ac:dyDescent="0.15">
      <c r="A411" s="6">
        <v>3</v>
      </c>
      <c r="B411">
        <v>170</v>
      </c>
      <c r="C411">
        <f ca="1">IF(印刷シート!$BJ$3=1,RAND(),0)</f>
        <v>4.0437234170297764E-2</v>
      </c>
      <c r="D411" s="2">
        <f t="shared" ca="1" si="6"/>
        <v>348</v>
      </c>
      <c r="E411" t="s">
        <v>497</v>
      </c>
    </row>
    <row r="412" spans="1:5" x14ac:dyDescent="0.15">
      <c r="A412" s="6">
        <v>3</v>
      </c>
      <c r="B412">
        <v>171</v>
      </c>
      <c r="C412">
        <f ca="1">IF(印刷シート!$BJ$3=1,RAND(),0)</f>
        <v>0.92116680691459363</v>
      </c>
      <c r="D412" s="2">
        <f t="shared" ca="1" si="6"/>
        <v>31</v>
      </c>
      <c r="E412" t="s">
        <v>498</v>
      </c>
    </row>
    <row r="413" spans="1:5" x14ac:dyDescent="0.15">
      <c r="A413" s="6">
        <v>3</v>
      </c>
      <c r="B413">
        <v>172</v>
      </c>
      <c r="C413">
        <f ca="1">IF(印刷シート!$BJ$3=1,RAND(),0)</f>
        <v>0.88513177048805725</v>
      </c>
      <c r="D413" s="2">
        <f t="shared" ca="1" si="6"/>
        <v>43</v>
      </c>
      <c r="E413" t="s">
        <v>499</v>
      </c>
    </row>
    <row r="414" spans="1:5" x14ac:dyDescent="0.15">
      <c r="A414" s="6">
        <v>3</v>
      </c>
      <c r="B414">
        <v>173</v>
      </c>
      <c r="C414">
        <f ca="1">IF(印刷シート!$BJ$3=1,RAND(),0)</f>
        <v>0.32549242486425611</v>
      </c>
      <c r="D414" s="2">
        <f t="shared" ca="1" si="6"/>
        <v>231</v>
      </c>
      <c r="E414" t="s">
        <v>500</v>
      </c>
    </row>
    <row r="415" spans="1:5" x14ac:dyDescent="0.15">
      <c r="A415" s="6">
        <v>3</v>
      </c>
      <c r="B415">
        <v>174</v>
      </c>
      <c r="C415">
        <f ca="1">IF(印刷シート!$BJ$3=1,RAND(),0)</f>
        <v>0.81170788965391028</v>
      </c>
      <c r="D415" s="2">
        <f t="shared" ca="1" si="6"/>
        <v>77</v>
      </c>
      <c r="E415" t="s">
        <v>1184</v>
      </c>
    </row>
    <row r="416" spans="1:5" x14ac:dyDescent="0.15">
      <c r="A416" s="6">
        <v>3</v>
      </c>
      <c r="B416">
        <v>175</v>
      </c>
      <c r="C416">
        <f ca="1">IF(印刷シート!$BJ$3=1,RAND(),0)</f>
        <v>0.9588339231800358</v>
      </c>
      <c r="D416" s="2">
        <f t="shared" ca="1" si="6"/>
        <v>18</v>
      </c>
      <c r="E416" t="s">
        <v>1185</v>
      </c>
    </row>
    <row r="417" spans="1:5" x14ac:dyDescent="0.15">
      <c r="A417" s="6">
        <v>3</v>
      </c>
      <c r="B417">
        <v>176</v>
      </c>
      <c r="C417">
        <f ca="1">IF(印刷シート!$BJ$3=1,RAND(),0)</f>
        <v>0.3750707052963741</v>
      </c>
      <c r="D417" s="2">
        <f t="shared" ca="1" si="6"/>
        <v>216</v>
      </c>
      <c r="E417" t="s">
        <v>1186</v>
      </c>
    </row>
    <row r="418" spans="1:5" x14ac:dyDescent="0.15">
      <c r="A418" s="6">
        <v>3</v>
      </c>
      <c r="B418">
        <v>177</v>
      </c>
      <c r="C418">
        <f ca="1">IF(印刷シート!$BJ$3=1,RAND(),0)</f>
        <v>0.64441474719256731</v>
      </c>
      <c r="D418" s="2">
        <f t="shared" ca="1" si="6"/>
        <v>130</v>
      </c>
      <c r="E418" t="s">
        <v>1187</v>
      </c>
    </row>
    <row r="419" spans="1:5" x14ac:dyDescent="0.15">
      <c r="A419" s="6">
        <v>3</v>
      </c>
      <c r="B419">
        <v>178</v>
      </c>
      <c r="C419">
        <f ca="1">IF(印刷シート!$BJ$3=1,RAND(),0)</f>
        <v>0.70247085834806511</v>
      </c>
      <c r="D419" s="2">
        <f t="shared" ca="1" si="6"/>
        <v>109</v>
      </c>
      <c r="E419" t="s">
        <v>1188</v>
      </c>
    </row>
    <row r="420" spans="1:5" x14ac:dyDescent="0.15">
      <c r="A420" s="6">
        <v>3</v>
      </c>
      <c r="B420">
        <v>179</v>
      </c>
      <c r="C420">
        <f ca="1">IF(印刷シート!$BJ$3=1,RAND(),0)</f>
        <v>0.41757444074017136</v>
      </c>
      <c r="D420" s="2">
        <f t="shared" ca="1" si="6"/>
        <v>203</v>
      </c>
      <c r="E420" t="s">
        <v>1189</v>
      </c>
    </row>
    <row r="421" spans="1:5" x14ac:dyDescent="0.15">
      <c r="A421" s="6">
        <v>3</v>
      </c>
      <c r="B421">
        <v>180</v>
      </c>
      <c r="C421">
        <f ca="1">IF(印刷シート!$BJ$3=1,RAND(),0)</f>
        <v>5.4916784536871099E-2</v>
      </c>
      <c r="D421" s="2">
        <f t="shared" ca="1" si="6"/>
        <v>340</v>
      </c>
      <c r="E421" t="s">
        <v>1190</v>
      </c>
    </row>
    <row r="422" spans="1:5" x14ac:dyDescent="0.15">
      <c r="A422" s="6">
        <v>3</v>
      </c>
      <c r="B422">
        <v>181</v>
      </c>
      <c r="C422">
        <f ca="1">IF(印刷シート!$BJ$3=1,RAND(),0)</f>
        <v>0.27803136249052085</v>
      </c>
      <c r="D422" s="2">
        <f t="shared" ca="1" si="6"/>
        <v>246</v>
      </c>
      <c r="E422" t="s">
        <v>1192</v>
      </c>
    </row>
    <row r="423" spans="1:5" x14ac:dyDescent="0.15">
      <c r="A423" s="6">
        <v>3</v>
      </c>
      <c r="B423">
        <v>182</v>
      </c>
      <c r="C423">
        <f ca="1">IF(印刷シート!$BJ$3=1,RAND(),0)</f>
        <v>0.27030664559513351</v>
      </c>
      <c r="D423" s="2">
        <f t="shared" ca="1" si="6"/>
        <v>248</v>
      </c>
      <c r="E423" t="s">
        <v>1193</v>
      </c>
    </row>
    <row r="424" spans="1:5" x14ac:dyDescent="0.15">
      <c r="A424" s="6">
        <v>3</v>
      </c>
      <c r="B424">
        <v>183</v>
      </c>
      <c r="C424">
        <f ca="1">IF(印刷シート!$BJ$3=1,RAND(),0)</f>
        <v>0.33450534692976797</v>
      </c>
      <c r="D424" s="2">
        <f t="shared" ca="1" si="6"/>
        <v>228</v>
      </c>
      <c r="E424" t="s">
        <v>1191</v>
      </c>
    </row>
    <row r="425" spans="1:5" x14ac:dyDescent="0.15">
      <c r="A425" s="6">
        <v>3</v>
      </c>
      <c r="B425">
        <v>184</v>
      </c>
      <c r="C425">
        <f ca="1">IF(印刷シート!$BJ$3=1,RAND(),0)</f>
        <v>0.34779094681232048</v>
      </c>
      <c r="D425" s="2">
        <f t="shared" ca="1" si="6"/>
        <v>225</v>
      </c>
      <c r="E425" t="s">
        <v>1194</v>
      </c>
    </row>
    <row r="426" spans="1:5" x14ac:dyDescent="0.15">
      <c r="A426" s="6">
        <v>3</v>
      </c>
      <c r="B426">
        <v>185</v>
      </c>
      <c r="C426">
        <f ca="1">IF(印刷シート!$BJ$3=1,RAND(),0)</f>
        <v>0.1607647519359714</v>
      </c>
      <c r="D426" s="2">
        <f t="shared" ca="1" si="6"/>
        <v>300</v>
      </c>
      <c r="E426" t="s">
        <v>1195</v>
      </c>
    </row>
    <row r="427" spans="1:5" x14ac:dyDescent="0.15">
      <c r="A427" s="6">
        <v>3</v>
      </c>
      <c r="B427">
        <v>186</v>
      </c>
      <c r="C427">
        <f ca="1">IF(印刷シート!$BJ$3=1,RAND(),0)</f>
        <v>0.51344156944564112</v>
      </c>
      <c r="D427" s="2">
        <f t="shared" ca="1" si="6"/>
        <v>167</v>
      </c>
      <c r="E427" t="s">
        <v>1200</v>
      </c>
    </row>
    <row r="428" spans="1:5" x14ac:dyDescent="0.15">
      <c r="A428" s="6">
        <v>3</v>
      </c>
      <c r="B428">
        <v>187</v>
      </c>
      <c r="C428">
        <f ca="1">IF(印刷シート!$BJ$3=1,RAND(),0)</f>
        <v>0.52220905718800248</v>
      </c>
      <c r="D428" s="2">
        <f t="shared" ca="1" si="6"/>
        <v>165</v>
      </c>
      <c r="E428" t="s">
        <v>1197</v>
      </c>
    </row>
    <row r="429" spans="1:5" x14ac:dyDescent="0.15">
      <c r="A429" s="6">
        <v>3</v>
      </c>
      <c r="B429">
        <v>188</v>
      </c>
      <c r="C429">
        <f ca="1">IF(印刷シート!$BJ$3=1,RAND(),0)</f>
        <v>3.9374347605554583E-2</v>
      </c>
      <c r="D429" s="2">
        <f t="shared" ca="1" si="6"/>
        <v>349</v>
      </c>
      <c r="E429" t="s">
        <v>1196</v>
      </c>
    </row>
    <row r="430" spans="1:5" x14ac:dyDescent="0.15">
      <c r="A430" s="6">
        <v>3</v>
      </c>
      <c r="B430">
        <v>189</v>
      </c>
      <c r="C430">
        <f ca="1">IF(印刷シート!$BJ$3=1,RAND(),0)</f>
        <v>0.80231024495529213</v>
      </c>
      <c r="D430" s="2">
        <f t="shared" ca="1" si="6"/>
        <v>81</v>
      </c>
      <c r="E430" t="s">
        <v>1198</v>
      </c>
    </row>
    <row r="431" spans="1:5" x14ac:dyDescent="0.15">
      <c r="A431" s="6">
        <v>3</v>
      </c>
      <c r="B431">
        <v>190</v>
      </c>
      <c r="C431">
        <f ca="1">IF(印刷シート!$BJ$3=1,RAND(),0)</f>
        <v>0.17226172531089645</v>
      </c>
      <c r="D431" s="2">
        <f t="shared" ca="1" si="6"/>
        <v>293</v>
      </c>
      <c r="E431" t="s">
        <v>1199</v>
      </c>
    </row>
    <row r="432" spans="1:5" x14ac:dyDescent="0.15">
      <c r="A432" s="6">
        <v>3</v>
      </c>
      <c r="B432">
        <v>191</v>
      </c>
      <c r="C432">
        <f ca="1">IF(印刷シート!$BJ$3=1,RAND(),0)</f>
        <v>0.55479076249294612</v>
      </c>
      <c r="D432" s="2">
        <f t="shared" ca="1" si="6"/>
        <v>154</v>
      </c>
      <c r="E432" t="s">
        <v>1201</v>
      </c>
    </row>
    <row r="433" spans="1:5" x14ac:dyDescent="0.15">
      <c r="A433" s="6">
        <v>3</v>
      </c>
      <c r="B433">
        <v>192</v>
      </c>
      <c r="C433">
        <f ca="1">IF(印刷シート!$BJ$3=1,RAND(),0)</f>
        <v>0.80601340890933082</v>
      </c>
      <c r="D433" s="2">
        <f t="shared" ca="1" si="6"/>
        <v>80</v>
      </c>
      <c r="E433" t="s">
        <v>1202</v>
      </c>
    </row>
    <row r="434" spans="1:5" x14ac:dyDescent="0.15">
      <c r="A434" s="6">
        <v>3</v>
      </c>
      <c r="B434">
        <v>193</v>
      </c>
      <c r="C434">
        <f ca="1">IF(印刷シート!$BJ$3=1,RAND(),0)</f>
        <v>0.93386537366693823</v>
      </c>
      <c r="D434" s="2">
        <f t="shared" ca="1" si="6"/>
        <v>26</v>
      </c>
      <c r="E434" t="s">
        <v>1203</v>
      </c>
    </row>
    <row r="435" spans="1:5" x14ac:dyDescent="0.15">
      <c r="A435" s="6">
        <v>3</v>
      </c>
      <c r="B435">
        <v>194</v>
      </c>
      <c r="C435">
        <f ca="1">IF(印刷シート!$BJ$3=1,RAND(),0)</f>
        <v>0.68682228851568716</v>
      </c>
      <c r="D435" s="2">
        <f t="shared" ca="1" si="6"/>
        <v>118</v>
      </c>
      <c r="E435" t="s">
        <v>1204</v>
      </c>
    </row>
    <row r="436" spans="1:5" x14ac:dyDescent="0.15">
      <c r="A436" s="6">
        <v>3</v>
      </c>
      <c r="B436">
        <v>195</v>
      </c>
      <c r="C436">
        <f ca="1">IF(印刷シート!$BJ$3=1,RAND(),0)</f>
        <v>0.7959979892055743</v>
      </c>
      <c r="D436" s="2">
        <f t="shared" ca="1" si="6"/>
        <v>82</v>
      </c>
      <c r="E436" t="s">
        <v>1205</v>
      </c>
    </row>
    <row r="437" spans="1:5" x14ac:dyDescent="0.15">
      <c r="A437" s="6">
        <v>3</v>
      </c>
      <c r="B437">
        <v>196</v>
      </c>
      <c r="C437">
        <f ca="1">IF(印刷シート!$BJ$3=1,RAND(),0)</f>
        <v>0.12481847269798718</v>
      </c>
      <c r="D437" s="2">
        <f t="shared" ca="1" si="6"/>
        <v>315</v>
      </c>
      <c r="E437" t="s">
        <v>1206</v>
      </c>
    </row>
    <row r="438" spans="1:5" x14ac:dyDescent="0.15">
      <c r="A438" s="6">
        <v>3</v>
      </c>
      <c r="B438">
        <v>197</v>
      </c>
      <c r="C438">
        <f ca="1">IF(印刷シート!$BJ$3=1,RAND(),0)</f>
        <v>0.29650771459778302</v>
      </c>
      <c r="D438" s="2">
        <f t="shared" ca="1" si="6"/>
        <v>238</v>
      </c>
      <c r="E438" t="s">
        <v>1207</v>
      </c>
    </row>
    <row r="439" spans="1:5" x14ac:dyDescent="0.15">
      <c r="A439" s="6">
        <v>3</v>
      </c>
      <c r="B439">
        <v>198</v>
      </c>
      <c r="C439">
        <f ca="1">IF(印刷シート!$BJ$3=1,RAND(),0)</f>
        <v>0.63477097726206366</v>
      </c>
      <c r="D439" s="2">
        <f t="shared" ca="1" si="6"/>
        <v>132</v>
      </c>
      <c r="E439" t="s">
        <v>1208</v>
      </c>
    </row>
    <row r="440" spans="1:5" x14ac:dyDescent="0.15">
      <c r="A440" s="6">
        <v>3</v>
      </c>
      <c r="B440">
        <v>199</v>
      </c>
      <c r="C440">
        <f ca="1">IF(印刷シート!$BJ$3=1,RAND(),0)</f>
        <v>0.17668827477704463</v>
      </c>
      <c r="D440" s="2">
        <f t="shared" ca="1" si="6"/>
        <v>290</v>
      </c>
      <c r="E440" t="s">
        <v>1209</v>
      </c>
    </row>
    <row r="441" spans="1:5" x14ac:dyDescent="0.15">
      <c r="A441" s="6">
        <v>3</v>
      </c>
      <c r="B441">
        <v>200</v>
      </c>
      <c r="C441">
        <f ca="1">IF(印刷シート!$BJ$3=1,RAND(),0)</f>
        <v>0.5859740055198861</v>
      </c>
      <c r="D441" s="2">
        <f t="shared" ca="1" si="6"/>
        <v>146</v>
      </c>
      <c r="E441" t="s">
        <v>1210</v>
      </c>
    </row>
    <row r="442" spans="1:5" x14ac:dyDescent="0.15">
      <c r="A442" s="7">
        <v>4</v>
      </c>
      <c r="B442">
        <v>1</v>
      </c>
      <c r="C442">
        <f ca="1">IF(印刷シート!$BO$3=1,RAND(),0)</f>
        <v>0</v>
      </c>
      <c r="D442" s="2">
        <f t="shared" ca="1" si="6"/>
        <v>361</v>
      </c>
      <c r="E442" t="s">
        <v>782</v>
      </c>
    </row>
    <row r="443" spans="1:5" x14ac:dyDescent="0.15">
      <c r="A443" s="7">
        <v>4</v>
      </c>
      <c r="B443">
        <v>2</v>
      </c>
      <c r="C443">
        <f ca="1">IF(印刷シート!$BO$3=1,RAND(),0)</f>
        <v>0</v>
      </c>
      <c r="D443" s="2">
        <f t="shared" ca="1" si="6"/>
        <v>361</v>
      </c>
      <c r="E443" t="s">
        <v>783</v>
      </c>
    </row>
    <row r="444" spans="1:5" x14ac:dyDescent="0.15">
      <c r="A444" s="7">
        <v>4</v>
      </c>
      <c r="B444">
        <v>3</v>
      </c>
      <c r="C444">
        <f ca="1">IF(印刷シート!$BO$3=1,RAND(),0)</f>
        <v>0</v>
      </c>
      <c r="D444" s="2">
        <f t="shared" ca="1" si="6"/>
        <v>361</v>
      </c>
      <c r="E444" t="s">
        <v>784</v>
      </c>
    </row>
    <row r="445" spans="1:5" x14ac:dyDescent="0.15">
      <c r="A445" s="7">
        <v>4</v>
      </c>
      <c r="B445">
        <v>4</v>
      </c>
      <c r="C445">
        <f ca="1">IF(印刷シート!$BO$3=1,RAND(),0)</f>
        <v>0</v>
      </c>
      <c r="D445" s="2">
        <f t="shared" ca="1" si="6"/>
        <v>361</v>
      </c>
      <c r="E445" t="s">
        <v>786</v>
      </c>
    </row>
    <row r="446" spans="1:5" x14ac:dyDescent="0.15">
      <c r="A446" s="7">
        <v>4</v>
      </c>
      <c r="B446">
        <v>5</v>
      </c>
      <c r="C446">
        <f ca="1">IF(印刷シート!$BO$3=1,RAND(),0)</f>
        <v>0</v>
      </c>
      <c r="D446" s="2">
        <f t="shared" ca="1" si="6"/>
        <v>361</v>
      </c>
      <c r="E446" t="s">
        <v>785</v>
      </c>
    </row>
    <row r="447" spans="1:5" x14ac:dyDescent="0.15">
      <c r="A447" s="7">
        <v>4</v>
      </c>
      <c r="B447">
        <v>6</v>
      </c>
      <c r="C447">
        <f ca="1">IF(印刷シート!$BO$3=1,RAND(),0)</f>
        <v>0</v>
      </c>
      <c r="D447" s="2">
        <f t="shared" ca="1" si="6"/>
        <v>361</v>
      </c>
      <c r="E447" t="s">
        <v>5643</v>
      </c>
    </row>
    <row r="448" spans="1:5" x14ac:dyDescent="0.15">
      <c r="A448" s="7">
        <v>4</v>
      </c>
      <c r="B448">
        <v>7</v>
      </c>
      <c r="C448">
        <f ca="1">IF(印刷シート!$BO$3=1,RAND(),0)</f>
        <v>0</v>
      </c>
      <c r="D448" s="2">
        <f t="shared" ca="1" si="6"/>
        <v>361</v>
      </c>
      <c r="E448" t="s">
        <v>5605</v>
      </c>
    </row>
    <row r="449" spans="1:5" x14ac:dyDescent="0.15">
      <c r="A449" s="7">
        <v>4</v>
      </c>
      <c r="B449">
        <v>8</v>
      </c>
      <c r="C449">
        <f ca="1">IF(印刷シート!$BO$3=1,RAND(),0)</f>
        <v>0</v>
      </c>
      <c r="D449" s="2">
        <f t="shared" ca="1" si="6"/>
        <v>361</v>
      </c>
      <c r="E449" t="s">
        <v>789</v>
      </c>
    </row>
    <row r="450" spans="1:5" x14ac:dyDescent="0.15">
      <c r="A450" s="7">
        <v>4</v>
      </c>
      <c r="B450">
        <v>9</v>
      </c>
      <c r="C450">
        <f ca="1">IF(印刷シート!$BO$3=1,RAND(),0)</f>
        <v>0</v>
      </c>
      <c r="D450" s="2">
        <f t="shared" ref="D450:D513" ca="1" si="7">RANK(C450,C$2:C$1027,FALSE)</f>
        <v>361</v>
      </c>
      <c r="E450" t="s">
        <v>791</v>
      </c>
    </row>
    <row r="451" spans="1:5" x14ac:dyDescent="0.15">
      <c r="A451" s="7">
        <v>4</v>
      </c>
      <c r="B451">
        <v>10</v>
      </c>
      <c r="C451">
        <f ca="1">IF(印刷シート!$BO$3=1,RAND(),0)</f>
        <v>0</v>
      </c>
      <c r="D451" s="2">
        <f t="shared" ca="1" si="7"/>
        <v>361</v>
      </c>
      <c r="E451" t="s">
        <v>790</v>
      </c>
    </row>
    <row r="452" spans="1:5" x14ac:dyDescent="0.15">
      <c r="A452" s="7">
        <v>4</v>
      </c>
      <c r="B452">
        <v>11</v>
      </c>
      <c r="C452">
        <f ca="1">IF(印刷シート!$BO$3=1,RAND(),0)</f>
        <v>0</v>
      </c>
      <c r="D452" s="2">
        <f t="shared" ca="1" si="7"/>
        <v>361</v>
      </c>
      <c r="E452" t="s">
        <v>792</v>
      </c>
    </row>
    <row r="453" spans="1:5" x14ac:dyDescent="0.15">
      <c r="A453" s="7">
        <v>4</v>
      </c>
      <c r="B453">
        <v>12</v>
      </c>
      <c r="C453">
        <f ca="1">IF(印刷シート!$BO$3=1,RAND(),0)</f>
        <v>0</v>
      </c>
      <c r="D453" s="2">
        <f t="shared" ca="1" si="7"/>
        <v>361</v>
      </c>
      <c r="E453" t="s">
        <v>5610</v>
      </c>
    </row>
    <row r="454" spans="1:5" x14ac:dyDescent="0.15">
      <c r="A454" s="7">
        <v>4</v>
      </c>
      <c r="B454">
        <v>13</v>
      </c>
      <c r="C454">
        <f ca="1">IF(印刷シート!$BO$3=1,RAND(),0)</f>
        <v>0</v>
      </c>
      <c r="D454" s="2">
        <f t="shared" ca="1" si="7"/>
        <v>361</v>
      </c>
      <c r="E454" t="s">
        <v>5646</v>
      </c>
    </row>
    <row r="455" spans="1:5" x14ac:dyDescent="0.15">
      <c r="A455" s="7">
        <v>4</v>
      </c>
      <c r="B455">
        <v>14</v>
      </c>
      <c r="C455">
        <f ca="1">IF(印刷シート!$BO$3=1,RAND(),0)</f>
        <v>0</v>
      </c>
      <c r="D455" s="2">
        <f t="shared" ca="1" si="7"/>
        <v>361</v>
      </c>
      <c r="E455" t="s">
        <v>793</v>
      </c>
    </row>
    <row r="456" spans="1:5" x14ac:dyDescent="0.15">
      <c r="A456" s="7">
        <v>4</v>
      </c>
      <c r="B456">
        <v>15</v>
      </c>
      <c r="C456">
        <f ca="1">IF(印刷シート!$BO$3=1,RAND(),0)</f>
        <v>0</v>
      </c>
      <c r="D456" s="2">
        <f t="shared" ca="1" si="7"/>
        <v>361</v>
      </c>
      <c r="E456" t="s">
        <v>794</v>
      </c>
    </row>
    <row r="457" spans="1:5" x14ac:dyDescent="0.15">
      <c r="A457" s="7">
        <v>4</v>
      </c>
      <c r="B457">
        <v>16</v>
      </c>
      <c r="C457">
        <f ca="1">IF(印刷シート!$BO$3=1,RAND(),0)</f>
        <v>0</v>
      </c>
      <c r="D457" s="2">
        <f t="shared" ca="1" si="7"/>
        <v>361</v>
      </c>
      <c r="E457" t="s">
        <v>795</v>
      </c>
    </row>
    <row r="458" spans="1:5" x14ac:dyDescent="0.15">
      <c r="A458" s="7">
        <v>4</v>
      </c>
      <c r="B458">
        <v>17</v>
      </c>
      <c r="C458">
        <f ca="1">IF(印刷シート!$BO$3=1,RAND(),0)</f>
        <v>0</v>
      </c>
      <c r="D458" s="2">
        <f t="shared" ca="1" si="7"/>
        <v>361</v>
      </c>
      <c r="E458" t="s">
        <v>797</v>
      </c>
    </row>
    <row r="459" spans="1:5" x14ac:dyDescent="0.15">
      <c r="A459" s="7">
        <v>4</v>
      </c>
      <c r="B459">
        <v>18</v>
      </c>
      <c r="C459">
        <f ca="1">IF(印刷シート!$BO$3=1,RAND(),0)</f>
        <v>0</v>
      </c>
      <c r="D459" s="2">
        <f t="shared" ca="1" si="7"/>
        <v>361</v>
      </c>
      <c r="E459" t="s">
        <v>796</v>
      </c>
    </row>
    <row r="460" spans="1:5" x14ac:dyDescent="0.15">
      <c r="A460" s="7">
        <v>4</v>
      </c>
      <c r="B460">
        <v>19</v>
      </c>
      <c r="C460">
        <f ca="1">IF(印刷シート!$BO$3=1,RAND(),0)</f>
        <v>0</v>
      </c>
      <c r="D460" s="2">
        <f t="shared" ca="1" si="7"/>
        <v>361</v>
      </c>
      <c r="E460" t="s">
        <v>798</v>
      </c>
    </row>
    <row r="461" spans="1:5" x14ac:dyDescent="0.15">
      <c r="A461" s="7">
        <v>4</v>
      </c>
      <c r="B461">
        <v>20</v>
      </c>
      <c r="C461">
        <f ca="1">IF(印刷シート!$BO$3=1,RAND(),0)</f>
        <v>0</v>
      </c>
      <c r="D461" s="2">
        <f t="shared" ca="1" si="7"/>
        <v>361</v>
      </c>
      <c r="E461" t="s">
        <v>1249</v>
      </c>
    </row>
    <row r="462" spans="1:5" x14ac:dyDescent="0.15">
      <c r="A462" s="7">
        <v>4</v>
      </c>
      <c r="B462">
        <v>21</v>
      </c>
      <c r="C462">
        <f ca="1">IF(印刷シート!$BO$3=1,RAND(),0)</f>
        <v>0</v>
      </c>
      <c r="D462" s="2">
        <f t="shared" ca="1" si="7"/>
        <v>361</v>
      </c>
      <c r="E462" t="s">
        <v>799</v>
      </c>
    </row>
    <row r="463" spans="1:5" x14ac:dyDescent="0.15">
      <c r="A463" s="7">
        <v>4</v>
      </c>
      <c r="B463">
        <v>22</v>
      </c>
      <c r="C463">
        <f ca="1">IF(印刷シート!$BO$3=1,RAND(),0)</f>
        <v>0</v>
      </c>
      <c r="D463" s="2">
        <f t="shared" ca="1" si="7"/>
        <v>361</v>
      </c>
      <c r="E463" t="s">
        <v>800</v>
      </c>
    </row>
    <row r="464" spans="1:5" x14ac:dyDescent="0.15">
      <c r="A464" s="7">
        <v>4</v>
      </c>
      <c r="B464">
        <v>23</v>
      </c>
      <c r="C464">
        <f ca="1">IF(印刷シート!$BO$3=1,RAND(),0)</f>
        <v>0</v>
      </c>
      <c r="D464" s="2">
        <f t="shared" ca="1" si="7"/>
        <v>361</v>
      </c>
      <c r="E464" t="s">
        <v>801</v>
      </c>
    </row>
    <row r="465" spans="1:5" x14ac:dyDescent="0.15">
      <c r="A465" s="7">
        <v>4</v>
      </c>
      <c r="B465">
        <v>24</v>
      </c>
      <c r="C465">
        <f ca="1">IF(印刷シート!$BO$3=1,RAND(),0)</f>
        <v>0</v>
      </c>
      <c r="D465" s="2">
        <f t="shared" ca="1" si="7"/>
        <v>361</v>
      </c>
      <c r="E465" t="s">
        <v>802</v>
      </c>
    </row>
    <row r="466" spans="1:5" x14ac:dyDescent="0.15">
      <c r="A466" s="7">
        <v>4</v>
      </c>
      <c r="B466">
        <v>25</v>
      </c>
      <c r="C466">
        <f ca="1">IF(印刷シート!$BO$3=1,RAND(),0)</f>
        <v>0</v>
      </c>
      <c r="D466" s="2">
        <f t="shared" ca="1" si="7"/>
        <v>361</v>
      </c>
      <c r="E466" t="s">
        <v>803</v>
      </c>
    </row>
    <row r="467" spans="1:5" x14ac:dyDescent="0.15">
      <c r="A467" s="7">
        <v>4</v>
      </c>
      <c r="B467">
        <v>26</v>
      </c>
      <c r="C467">
        <f ca="1">IF(印刷シート!$BO$3=1,RAND(),0)</f>
        <v>0</v>
      </c>
      <c r="D467" s="2">
        <f t="shared" ca="1" si="7"/>
        <v>361</v>
      </c>
      <c r="E467" t="s">
        <v>804</v>
      </c>
    </row>
    <row r="468" spans="1:5" x14ac:dyDescent="0.15">
      <c r="A468" s="7">
        <v>4</v>
      </c>
      <c r="B468">
        <v>27</v>
      </c>
      <c r="C468">
        <f ca="1">IF(印刷シート!$BO$3=1,RAND(),0)</f>
        <v>0</v>
      </c>
      <c r="D468" s="2">
        <f t="shared" ca="1" si="7"/>
        <v>361</v>
      </c>
      <c r="E468" t="s">
        <v>5613</v>
      </c>
    </row>
    <row r="469" spans="1:5" x14ac:dyDescent="0.15">
      <c r="A469" s="7">
        <v>4</v>
      </c>
      <c r="B469">
        <v>28</v>
      </c>
      <c r="C469">
        <f ca="1">IF(印刷シート!$BO$3=1,RAND(),0)</f>
        <v>0</v>
      </c>
      <c r="D469" s="2">
        <f t="shared" ca="1" si="7"/>
        <v>361</v>
      </c>
      <c r="E469" t="s">
        <v>805</v>
      </c>
    </row>
    <row r="470" spans="1:5" x14ac:dyDescent="0.15">
      <c r="A470" s="7">
        <v>4</v>
      </c>
      <c r="B470">
        <v>29</v>
      </c>
      <c r="C470">
        <f ca="1">IF(印刷シート!$BO$3=1,RAND(),0)</f>
        <v>0</v>
      </c>
      <c r="D470" s="2">
        <f t="shared" ca="1" si="7"/>
        <v>361</v>
      </c>
      <c r="E470" t="s">
        <v>2711</v>
      </c>
    </row>
    <row r="471" spans="1:5" x14ac:dyDescent="0.15">
      <c r="A471" s="7">
        <v>4</v>
      </c>
      <c r="B471">
        <v>30</v>
      </c>
      <c r="C471">
        <f ca="1">IF(印刷シート!$BO$3=1,RAND(),0)</f>
        <v>0</v>
      </c>
      <c r="D471" s="2">
        <f t="shared" ca="1" si="7"/>
        <v>361</v>
      </c>
      <c r="E471" t="s">
        <v>2712</v>
      </c>
    </row>
    <row r="472" spans="1:5" x14ac:dyDescent="0.15">
      <c r="A472" s="7">
        <v>4</v>
      </c>
      <c r="B472">
        <v>31</v>
      </c>
      <c r="C472">
        <f ca="1">IF(印刷シート!$BO$3=1,RAND(),0)</f>
        <v>0</v>
      </c>
      <c r="D472" s="2">
        <f t="shared" ca="1" si="7"/>
        <v>361</v>
      </c>
      <c r="E472" t="s">
        <v>2714</v>
      </c>
    </row>
    <row r="473" spans="1:5" x14ac:dyDescent="0.15">
      <c r="A473" s="7">
        <v>4</v>
      </c>
      <c r="B473">
        <v>32</v>
      </c>
      <c r="C473">
        <f ca="1">IF(印刷シート!$BO$3=1,RAND(),0)</f>
        <v>0</v>
      </c>
      <c r="D473" s="2">
        <f t="shared" ca="1" si="7"/>
        <v>361</v>
      </c>
      <c r="E473" t="s">
        <v>2713</v>
      </c>
    </row>
    <row r="474" spans="1:5" x14ac:dyDescent="0.15">
      <c r="A474" s="7">
        <v>4</v>
      </c>
      <c r="B474">
        <v>33</v>
      </c>
      <c r="C474">
        <f ca="1">IF(印刷シート!$BO$3=1,RAND(),0)</f>
        <v>0</v>
      </c>
      <c r="D474" s="2">
        <f t="shared" ca="1" si="7"/>
        <v>361</v>
      </c>
      <c r="E474" t="s">
        <v>2715</v>
      </c>
    </row>
    <row r="475" spans="1:5" x14ac:dyDescent="0.15">
      <c r="A475" s="7">
        <v>4</v>
      </c>
      <c r="B475">
        <v>34</v>
      </c>
      <c r="C475">
        <f ca="1">IF(印刷シート!$BO$3=1,RAND(),0)</f>
        <v>0</v>
      </c>
      <c r="D475" s="2">
        <f t="shared" ca="1" si="7"/>
        <v>361</v>
      </c>
      <c r="E475" t="s">
        <v>2721</v>
      </c>
    </row>
    <row r="476" spans="1:5" x14ac:dyDescent="0.15">
      <c r="A476" s="7">
        <v>4</v>
      </c>
      <c r="B476">
        <v>35</v>
      </c>
      <c r="C476">
        <f ca="1">IF(印刷シート!$BO$3=1,RAND(),0)</f>
        <v>0</v>
      </c>
      <c r="D476" s="2">
        <f t="shared" ca="1" si="7"/>
        <v>361</v>
      </c>
      <c r="E476" t="s">
        <v>5616</v>
      </c>
    </row>
    <row r="477" spans="1:5" x14ac:dyDescent="0.15">
      <c r="A477" s="7">
        <v>4</v>
      </c>
      <c r="B477">
        <v>36</v>
      </c>
      <c r="C477">
        <f ca="1">IF(印刷シート!$BO$3=1,RAND(),0)</f>
        <v>0</v>
      </c>
      <c r="D477" s="2">
        <f t="shared" ca="1" si="7"/>
        <v>361</v>
      </c>
      <c r="E477" t="s">
        <v>2716</v>
      </c>
    </row>
    <row r="478" spans="1:5" x14ac:dyDescent="0.15">
      <c r="A478" s="7">
        <v>4</v>
      </c>
      <c r="B478">
        <v>37</v>
      </c>
      <c r="C478">
        <f ca="1">IF(印刷シート!$BO$3=1,RAND(),0)</f>
        <v>0</v>
      </c>
      <c r="D478" s="2">
        <f t="shared" ca="1" si="7"/>
        <v>361</v>
      </c>
      <c r="E478" t="s">
        <v>2720</v>
      </c>
    </row>
    <row r="479" spans="1:5" x14ac:dyDescent="0.15">
      <c r="A479" s="7">
        <v>4</v>
      </c>
      <c r="B479">
        <v>38</v>
      </c>
      <c r="C479">
        <f ca="1">IF(印刷シート!$BO$3=1,RAND(),0)</f>
        <v>0</v>
      </c>
      <c r="D479" s="2">
        <f t="shared" ca="1" si="7"/>
        <v>361</v>
      </c>
      <c r="E479" t="s">
        <v>2722</v>
      </c>
    </row>
    <row r="480" spans="1:5" x14ac:dyDescent="0.15">
      <c r="A480" s="7">
        <v>4</v>
      </c>
      <c r="B480">
        <v>39</v>
      </c>
      <c r="C480">
        <f ca="1">IF(印刷シート!$BO$3=1,RAND(),0)</f>
        <v>0</v>
      </c>
      <c r="D480" s="2">
        <f t="shared" ca="1" si="7"/>
        <v>361</v>
      </c>
      <c r="E480" t="s">
        <v>2717</v>
      </c>
    </row>
    <row r="481" spans="1:5" x14ac:dyDescent="0.15">
      <c r="A481" s="7">
        <v>4</v>
      </c>
      <c r="B481">
        <v>40</v>
      </c>
      <c r="C481">
        <f ca="1">IF(印刷シート!$BO$3=1,RAND(),0)</f>
        <v>0</v>
      </c>
      <c r="D481" s="2">
        <f t="shared" ca="1" si="7"/>
        <v>361</v>
      </c>
      <c r="E481" t="s">
        <v>2723</v>
      </c>
    </row>
    <row r="482" spans="1:5" x14ac:dyDescent="0.15">
      <c r="A482" s="7">
        <v>4</v>
      </c>
      <c r="B482">
        <v>41</v>
      </c>
      <c r="C482">
        <f ca="1">IF(印刷シート!$BO$3=1,RAND(),0)</f>
        <v>0</v>
      </c>
      <c r="D482" s="2">
        <f t="shared" ca="1" si="7"/>
        <v>361</v>
      </c>
      <c r="E482" t="s">
        <v>2724</v>
      </c>
    </row>
    <row r="483" spans="1:5" x14ac:dyDescent="0.15">
      <c r="A483" s="7">
        <v>4</v>
      </c>
      <c r="B483">
        <v>42</v>
      </c>
      <c r="C483">
        <f ca="1">IF(印刷シート!$BO$3=1,RAND(),0)</f>
        <v>0</v>
      </c>
      <c r="D483" s="2">
        <f t="shared" ca="1" si="7"/>
        <v>361</v>
      </c>
      <c r="E483" t="s">
        <v>2725</v>
      </c>
    </row>
    <row r="484" spans="1:5" x14ac:dyDescent="0.15">
      <c r="A484" s="7">
        <v>4</v>
      </c>
      <c r="B484">
        <v>43</v>
      </c>
      <c r="C484">
        <f ca="1">IF(印刷シート!$BO$3=1,RAND(),0)</f>
        <v>0</v>
      </c>
      <c r="D484" s="2">
        <f t="shared" ca="1" si="7"/>
        <v>361</v>
      </c>
      <c r="E484" t="s">
        <v>2447</v>
      </c>
    </row>
    <row r="485" spans="1:5" x14ac:dyDescent="0.15">
      <c r="A485" s="7">
        <v>4</v>
      </c>
      <c r="B485">
        <v>44</v>
      </c>
      <c r="C485">
        <f ca="1">IF(印刷シート!$BO$3=1,RAND(),0)</f>
        <v>0</v>
      </c>
      <c r="D485" s="2">
        <f t="shared" ca="1" si="7"/>
        <v>361</v>
      </c>
      <c r="E485" t="s">
        <v>2448</v>
      </c>
    </row>
    <row r="486" spans="1:5" x14ac:dyDescent="0.15">
      <c r="A486" s="7">
        <v>4</v>
      </c>
      <c r="B486">
        <v>45</v>
      </c>
      <c r="C486">
        <f ca="1">IF(印刷シート!$BO$3=1,RAND(),0)</f>
        <v>0</v>
      </c>
      <c r="D486" s="2">
        <f t="shared" ca="1" si="7"/>
        <v>361</v>
      </c>
      <c r="E486" t="s">
        <v>2449</v>
      </c>
    </row>
    <row r="487" spans="1:5" x14ac:dyDescent="0.15">
      <c r="A487" s="7">
        <v>4</v>
      </c>
      <c r="B487">
        <v>46</v>
      </c>
      <c r="C487">
        <f ca="1">IF(印刷シート!$BO$3=1,RAND(),0)</f>
        <v>0</v>
      </c>
      <c r="D487" s="2">
        <f t="shared" ca="1" si="7"/>
        <v>361</v>
      </c>
      <c r="E487" t="s">
        <v>2453</v>
      </c>
    </row>
    <row r="488" spans="1:5" x14ac:dyDescent="0.15">
      <c r="A488" s="7">
        <v>4</v>
      </c>
      <c r="B488">
        <v>47</v>
      </c>
      <c r="C488">
        <f ca="1">IF(印刷シート!$BO$3=1,RAND(),0)</f>
        <v>0</v>
      </c>
      <c r="D488" s="2">
        <f t="shared" ca="1" si="7"/>
        <v>361</v>
      </c>
      <c r="E488" t="s">
        <v>2450</v>
      </c>
    </row>
    <row r="489" spans="1:5" x14ac:dyDescent="0.15">
      <c r="A489" s="7">
        <v>4</v>
      </c>
      <c r="B489">
        <v>48</v>
      </c>
      <c r="C489">
        <f ca="1">IF(印刷シート!$BO$3=1,RAND(),0)</f>
        <v>0</v>
      </c>
      <c r="D489" s="2">
        <f t="shared" ca="1" si="7"/>
        <v>361</v>
      </c>
      <c r="E489" t="s">
        <v>2451</v>
      </c>
    </row>
    <row r="490" spans="1:5" x14ac:dyDescent="0.15">
      <c r="A490" s="7">
        <v>4</v>
      </c>
      <c r="B490">
        <v>49</v>
      </c>
      <c r="C490">
        <f ca="1">IF(印刷シート!$BO$3=1,RAND(),0)</f>
        <v>0</v>
      </c>
      <c r="D490" s="2">
        <f t="shared" ca="1" si="7"/>
        <v>361</v>
      </c>
      <c r="E490" t="s">
        <v>2452</v>
      </c>
    </row>
    <row r="491" spans="1:5" x14ac:dyDescent="0.15">
      <c r="A491" s="7">
        <v>4</v>
      </c>
      <c r="B491">
        <v>50</v>
      </c>
      <c r="C491">
        <f ca="1">IF(印刷シート!$BO$3=1,RAND(),0)</f>
        <v>0</v>
      </c>
      <c r="D491" s="2">
        <f t="shared" ca="1" si="7"/>
        <v>361</v>
      </c>
      <c r="E491" t="s">
        <v>2454</v>
      </c>
    </row>
    <row r="492" spans="1:5" x14ac:dyDescent="0.15">
      <c r="A492" s="7">
        <v>4</v>
      </c>
      <c r="B492">
        <v>51</v>
      </c>
      <c r="C492">
        <f ca="1">IF(印刷シート!$BO$3=1,RAND(),0)</f>
        <v>0</v>
      </c>
      <c r="D492" s="2">
        <f t="shared" ca="1" si="7"/>
        <v>361</v>
      </c>
      <c r="E492" t="s">
        <v>5619</v>
      </c>
    </row>
    <row r="493" spans="1:5" x14ac:dyDescent="0.15">
      <c r="A493" s="7">
        <v>4</v>
      </c>
      <c r="B493">
        <v>52</v>
      </c>
      <c r="C493">
        <f ca="1">IF(印刷シート!$BO$3=1,RAND(),0)</f>
        <v>0</v>
      </c>
      <c r="D493" s="2">
        <f t="shared" ca="1" si="7"/>
        <v>361</v>
      </c>
      <c r="E493" t="s">
        <v>2455</v>
      </c>
    </row>
    <row r="494" spans="1:5" x14ac:dyDescent="0.15">
      <c r="A494" s="7">
        <v>4</v>
      </c>
      <c r="B494">
        <v>53</v>
      </c>
      <c r="C494">
        <f ca="1">IF(印刷シート!$BO$3=1,RAND(),0)</f>
        <v>0</v>
      </c>
      <c r="D494" s="2">
        <f t="shared" ca="1" si="7"/>
        <v>361</v>
      </c>
      <c r="E494" t="s">
        <v>1273</v>
      </c>
    </row>
    <row r="495" spans="1:5" x14ac:dyDescent="0.15">
      <c r="A495" s="7">
        <v>4</v>
      </c>
      <c r="B495">
        <v>54</v>
      </c>
      <c r="C495">
        <f ca="1">IF(印刷シート!$BO$3=1,RAND(),0)</f>
        <v>0</v>
      </c>
      <c r="D495" s="2">
        <f t="shared" ca="1" si="7"/>
        <v>361</v>
      </c>
      <c r="E495" t="s">
        <v>2456</v>
      </c>
    </row>
    <row r="496" spans="1:5" x14ac:dyDescent="0.15">
      <c r="A496" s="7">
        <v>4</v>
      </c>
      <c r="B496">
        <v>55</v>
      </c>
      <c r="C496">
        <f ca="1">IF(印刷シート!$BO$3=1,RAND(),0)</f>
        <v>0</v>
      </c>
      <c r="D496" s="2">
        <f t="shared" ca="1" si="7"/>
        <v>361</v>
      </c>
      <c r="E496" t="s">
        <v>2457</v>
      </c>
    </row>
    <row r="497" spans="1:5" x14ac:dyDescent="0.15">
      <c r="A497" s="7">
        <v>4</v>
      </c>
      <c r="B497">
        <v>56</v>
      </c>
      <c r="C497">
        <f ca="1">IF(印刷シート!$BO$3=1,RAND(),0)</f>
        <v>0</v>
      </c>
      <c r="D497" s="2">
        <f t="shared" ca="1" si="7"/>
        <v>361</v>
      </c>
      <c r="E497" t="s">
        <v>2458</v>
      </c>
    </row>
    <row r="498" spans="1:5" x14ac:dyDescent="0.15">
      <c r="A498" s="7">
        <v>4</v>
      </c>
      <c r="B498">
        <v>57</v>
      </c>
      <c r="C498">
        <f ca="1">IF(印刷シート!$BO$3=1,RAND(),0)</f>
        <v>0</v>
      </c>
      <c r="D498" s="2">
        <f t="shared" ca="1" si="7"/>
        <v>361</v>
      </c>
      <c r="E498" t="s">
        <v>2460</v>
      </c>
    </row>
    <row r="499" spans="1:5" x14ac:dyDescent="0.15">
      <c r="A499" s="7">
        <v>4</v>
      </c>
      <c r="B499">
        <v>58</v>
      </c>
      <c r="C499">
        <f ca="1">IF(印刷シート!$BO$3=1,RAND(),0)</f>
        <v>0</v>
      </c>
      <c r="D499" s="2">
        <f t="shared" ca="1" si="7"/>
        <v>361</v>
      </c>
      <c r="E499" t="s">
        <v>2461</v>
      </c>
    </row>
    <row r="500" spans="1:5" x14ac:dyDescent="0.15">
      <c r="A500" s="7">
        <v>4</v>
      </c>
      <c r="B500">
        <v>59</v>
      </c>
      <c r="C500">
        <f ca="1">IF(印刷シート!$BO$3=1,RAND(),0)</f>
        <v>0</v>
      </c>
      <c r="D500" s="2">
        <f t="shared" ca="1" si="7"/>
        <v>361</v>
      </c>
      <c r="E500" t="s">
        <v>2462</v>
      </c>
    </row>
    <row r="501" spans="1:5" x14ac:dyDescent="0.15">
      <c r="A501" s="7">
        <v>4</v>
      </c>
      <c r="B501">
        <v>60</v>
      </c>
      <c r="C501">
        <f ca="1">IF(印刷シート!$BO$3=1,RAND(),0)</f>
        <v>0</v>
      </c>
      <c r="D501" s="2">
        <f t="shared" ca="1" si="7"/>
        <v>361</v>
      </c>
      <c r="E501" t="s">
        <v>2463</v>
      </c>
    </row>
    <row r="502" spans="1:5" x14ac:dyDescent="0.15">
      <c r="A502" s="7">
        <v>4</v>
      </c>
      <c r="B502">
        <v>61</v>
      </c>
      <c r="C502">
        <f ca="1">IF(印刷シート!$BO$3=1,RAND(),0)</f>
        <v>0</v>
      </c>
      <c r="D502" s="2">
        <f t="shared" ca="1" si="7"/>
        <v>361</v>
      </c>
      <c r="E502" t="s">
        <v>2465</v>
      </c>
    </row>
    <row r="503" spans="1:5" x14ac:dyDescent="0.15">
      <c r="A503" s="7">
        <v>4</v>
      </c>
      <c r="B503">
        <v>62</v>
      </c>
      <c r="C503">
        <f ca="1">IF(印刷シート!$BO$3=1,RAND(),0)</f>
        <v>0</v>
      </c>
      <c r="D503" s="2">
        <f t="shared" ca="1" si="7"/>
        <v>361</v>
      </c>
      <c r="E503" t="s">
        <v>2464</v>
      </c>
    </row>
    <row r="504" spans="1:5" x14ac:dyDescent="0.15">
      <c r="A504" s="7">
        <v>4</v>
      </c>
      <c r="B504">
        <v>63</v>
      </c>
      <c r="C504">
        <f ca="1">IF(印刷シート!$BO$3=1,RAND(),0)</f>
        <v>0</v>
      </c>
      <c r="D504" s="2">
        <f t="shared" ca="1" si="7"/>
        <v>361</v>
      </c>
      <c r="E504" t="s">
        <v>2466</v>
      </c>
    </row>
    <row r="505" spans="1:5" x14ac:dyDescent="0.15">
      <c r="A505" s="7">
        <v>4</v>
      </c>
      <c r="B505">
        <v>64</v>
      </c>
      <c r="C505">
        <f ca="1">IF(印刷シート!$BO$3=1,RAND(),0)</f>
        <v>0</v>
      </c>
      <c r="D505" s="2">
        <f t="shared" ca="1" si="7"/>
        <v>361</v>
      </c>
      <c r="E505" t="s">
        <v>2467</v>
      </c>
    </row>
    <row r="506" spans="1:5" x14ac:dyDescent="0.15">
      <c r="A506" s="7">
        <v>4</v>
      </c>
      <c r="B506">
        <v>65</v>
      </c>
      <c r="C506">
        <f ca="1">IF(印刷シート!$BO$3=1,RAND(),0)</f>
        <v>0</v>
      </c>
      <c r="D506" s="2">
        <f t="shared" ca="1" si="7"/>
        <v>361</v>
      </c>
      <c r="E506" t="s">
        <v>2470</v>
      </c>
    </row>
    <row r="507" spans="1:5" x14ac:dyDescent="0.15">
      <c r="A507" s="7">
        <v>4</v>
      </c>
      <c r="B507">
        <v>66</v>
      </c>
      <c r="C507">
        <f ca="1">IF(印刷シート!$BO$3=1,RAND(),0)</f>
        <v>0</v>
      </c>
      <c r="D507" s="2">
        <f t="shared" ca="1" si="7"/>
        <v>361</v>
      </c>
      <c r="E507" t="s">
        <v>2468</v>
      </c>
    </row>
    <row r="508" spans="1:5" x14ac:dyDescent="0.15">
      <c r="A508" s="7">
        <v>4</v>
      </c>
      <c r="B508">
        <v>67</v>
      </c>
      <c r="C508">
        <f ca="1">IF(印刷シート!$BO$3=1,RAND(),0)</f>
        <v>0</v>
      </c>
      <c r="D508" s="2">
        <f t="shared" ca="1" si="7"/>
        <v>361</v>
      </c>
      <c r="E508" t="s">
        <v>2469</v>
      </c>
    </row>
    <row r="509" spans="1:5" x14ac:dyDescent="0.15">
      <c r="A509" s="7">
        <v>4</v>
      </c>
      <c r="B509">
        <v>68</v>
      </c>
      <c r="C509">
        <f ca="1">IF(印刷シート!$BO$3=1,RAND(),0)</f>
        <v>0</v>
      </c>
      <c r="D509" s="2">
        <f t="shared" ca="1" si="7"/>
        <v>361</v>
      </c>
      <c r="E509" t="s">
        <v>2472</v>
      </c>
    </row>
    <row r="510" spans="1:5" x14ac:dyDescent="0.15">
      <c r="A510" s="7">
        <v>4</v>
      </c>
      <c r="B510">
        <v>69</v>
      </c>
      <c r="C510">
        <f ca="1">IF(印刷シート!$BO$3=1,RAND(),0)</f>
        <v>0</v>
      </c>
      <c r="D510" s="2">
        <f t="shared" ca="1" si="7"/>
        <v>361</v>
      </c>
      <c r="E510" t="s">
        <v>5622</v>
      </c>
    </row>
    <row r="511" spans="1:5" x14ac:dyDescent="0.15">
      <c r="A511" s="7">
        <v>4</v>
      </c>
      <c r="B511">
        <v>70</v>
      </c>
      <c r="C511">
        <f ca="1">IF(印刷シート!$BO$3=1,RAND(),0)</f>
        <v>0</v>
      </c>
      <c r="D511" s="2">
        <f t="shared" ca="1" si="7"/>
        <v>361</v>
      </c>
      <c r="E511" t="s">
        <v>5625</v>
      </c>
    </row>
    <row r="512" spans="1:5" x14ac:dyDescent="0.15">
      <c r="A512" s="7">
        <v>4</v>
      </c>
      <c r="B512">
        <v>71</v>
      </c>
      <c r="C512">
        <f ca="1">IF(印刷シート!$BO$3=1,RAND(),0)</f>
        <v>0</v>
      </c>
      <c r="D512" s="2">
        <f t="shared" ca="1" si="7"/>
        <v>361</v>
      </c>
      <c r="E512" t="s">
        <v>2474</v>
      </c>
    </row>
    <row r="513" spans="1:5" x14ac:dyDescent="0.15">
      <c r="A513" s="7">
        <v>4</v>
      </c>
      <c r="B513">
        <v>72</v>
      </c>
      <c r="C513">
        <f ca="1">IF(印刷シート!$BO$3=1,RAND(),0)</f>
        <v>0</v>
      </c>
      <c r="D513" s="2">
        <f t="shared" ca="1" si="7"/>
        <v>361</v>
      </c>
      <c r="E513" t="s">
        <v>2476</v>
      </c>
    </row>
    <row r="514" spans="1:5" x14ac:dyDescent="0.15">
      <c r="A514" s="7">
        <v>4</v>
      </c>
      <c r="B514">
        <v>73</v>
      </c>
      <c r="C514">
        <f ca="1">IF(印刷シート!$BO$3=1,RAND(),0)</f>
        <v>0</v>
      </c>
      <c r="D514" s="2">
        <f t="shared" ref="D514:D577" ca="1" si="8">RANK(C514,C$2:C$1027,FALSE)</f>
        <v>361</v>
      </c>
      <c r="E514" t="s">
        <v>2475</v>
      </c>
    </row>
    <row r="515" spans="1:5" x14ac:dyDescent="0.15">
      <c r="A515" s="7">
        <v>4</v>
      </c>
      <c r="B515">
        <v>74</v>
      </c>
      <c r="C515">
        <f ca="1">IF(印刷シート!$BO$3=1,RAND(),0)</f>
        <v>0</v>
      </c>
      <c r="D515" s="2">
        <f t="shared" ca="1" si="8"/>
        <v>361</v>
      </c>
      <c r="E515" t="s">
        <v>2477</v>
      </c>
    </row>
    <row r="516" spans="1:5" x14ac:dyDescent="0.15">
      <c r="A516" s="7">
        <v>4</v>
      </c>
      <c r="B516">
        <v>75</v>
      </c>
      <c r="C516">
        <f ca="1">IF(印刷シート!$BO$3=1,RAND(),0)</f>
        <v>0</v>
      </c>
      <c r="D516" s="2">
        <f t="shared" ca="1" si="8"/>
        <v>361</v>
      </c>
      <c r="E516" t="s">
        <v>5658</v>
      </c>
    </row>
    <row r="517" spans="1:5" x14ac:dyDescent="0.15">
      <c r="A517" s="7">
        <v>4</v>
      </c>
      <c r="B517">
        <v>76</v>
      </c>
      <c r="C517">
        <f ca="1">IF(印刷シート!$BO$3=1,RAND(),0)</f>
        <v>0</v>
      </c>
      <c r="D517" s="2">
        <f t="shared" ca="1" si="8"/>
        <v>361</v>
      </c>
      <c r="E517" t="s">
        <v>5631</v>
      </c>
    </row>
    <row r="518" spans="1:5" x14ac:dyDescent="0.15">
      <c r="A518" s="7">
        <v>4</v>
      </c>
      <c r="B518">
        <v>77</v>
      </c>
      <c r="C518">
        <f ca="1">IF(印刷シート!$BO$3=1,RAND(),0)</f>
        <v>0</v>
      </c>
      <c r="D518" s="2">
        <f t="shared" ca="1" si="8"/>
        <v>361</v>
      </c>
      <c r="E518" t="s">
        <v>5628</v>
      </c>
    </row>
    <row r="519" spans="1:5" x14ac:dyDescent="0.15">
      <c r="A519" s="7">
        <v>4</v>
      </c>
      <c r="B519">
        <v>78</v>
      </c>
      <c r="C519">
        <f ca="1">IF(印刷シート!$BO$3=1,RAND(),0)</f>
        <v>0</v>
      </c>
      <c r="D519" s="2">
        <f t="shared" ca="1" si="8"/>
        <v>361</v>
      </c>
      <c r="E519" t="s">
        <v>2478</v>
      </c>
    </row>
    <row r="520" spans="1:5" x14ac:dyDescent="0.15">
      <c r="A520" s="7">
        <v>4</v>
      </c>
      <c r="B520">
        <v>79</v>
      </c>
      <c r="C520">
        <f ca="1">IF(印刷シート!$BO$3=1,RAND(),0)</f>
        <v>0</v>
      </c>
      <c r="D520" s="2">
        <f t="shared" ca="1" si="8"/>
        <v>361</v>
      </c>
      <c r="E520" t="s">
        <v>2480</v>
      </c>
    </row>
    <row r="521" spans="1:5" x14ac:dyDescent="0.15">
      <c r="A521" s="7">
        <v>4</v>
      </c>
      <c r="B521">
        <v>80</v>
      </c>
      <c r="C521">
        <f ca="1">IF(印刷シート!$BO$3=1,RAND(),0)</f>
        <v>0</v>
      </c>
      <c r="D521" s="2">
        <f t="shared" ca="1" si="8"/>
        <v>361</v>
      </c>
      <c r="E521" t="s">
        <v>2482</v>
      </c>
    </row>
    <row r="522" spans="1:5" x14ac:dyDescent="0.15">
      <c r="A522" s="7">
        <v>4</v>
      </c>
      <c r="B522">
        <v>81</v>
      </c>
      <c r="C522">
        <f ca="1">IF(印刷シート!$BO$3=1,RAND(),0)</f>
        <v>0</v>
      </c>
      <c r="D522" s="2">
        <f t="shared" ca="1" si="8"/>
        <v>361</v>
      </c>
      <c r="E522" t="s">
        <v>2479</v>
      </c>
    </row>
    <row r="523" spans="1:5" x14ac:dyDescent="0.15">
      <c r="A523" s="7">
        <v>4</v>
      </c>
      <c r="B523">
        <v>82</v>
      </c>
      <c r="C523">
        <f ca="1">IF(印刷シート!$BO$3=1,RAND(),0)</f>
        <v>0</v>
      </c>
      <c r="D523" s="2">
        <f t="shared" ca="1" si="8"/>
        <v>361</v>
      </c>
      <c r="E523" t="s">
        <v>2483</v>
      </c>
    </row>
    <row r="524" spans="1:5" x14ac:dyDescent="0.15">
      <c r="A524" s="7">
        <v>4</v>
      </c>
      <c r="B524">
        <v>83</v>
      </c>
      <c r="C524">
        <f ca="1">IF(印刷シート!$BO$3=1,RAND(),0)</f>
        <v>0</v>
      </c>
      <c r="D524" s="2">
        <f t="shared" ca="1" si="8"/>
        <v>361</v>
      </c>
      <c r="E524" t="s">
        <v>2485</v>
      </c>
    </row>
    <row r="525" spans="1:5" x14ac:dyDescent="0.15">
      <c r="A525" s="7">
        <v>4</v>
      </c>
      <c r="B525">
        <v>84</v>
      </c>
      <c r="C525">
        <f ca="1">IF(印刷シート!$BO$3=1,RAND(),0)</f>
        <v>0</v>
      </c>
      <c r="D525" s="2">
        <f t="shared" ca="1" si="8"/>
        <v>361</v>
      </c>
      <c r="E525" t="s">
        <v>2484</v>
      </c>
    </row>
    <row r="526" spans="1:5" x14ac:dyDescent="0.15">
      <c r="A526" s="7">
        <v>4</v>
      </c>
      <c r="B526">
        <v>85</v>
      </c>
      <c r="C526">
        <f ca="1">IF(印刷シート!$BO$3=1,RAND(),0)</f>
        <v>0</v>
      </c>
      <c r="D526" s="2">
        <f t="shared" ca="1" si="8"/>
        <v>361</v>
      </c>
      <c r="E526" t="s">
        <v>2486</v>
      </c>
    </row>
    <row r="527" spans="1:5" x14ac:dyDescent="0.15">
      <c r="A527" s="7">
        <v>4</v>
      </c>
      <c r="B527">
        <v>86</v>
      </c>
      <c r="C527">
        <f ca="1">IF(印刷シート!$BO$3=1,RAND(),0)</f>
        <v>0</v>
      </c>
      <c r="D527" s="2">
        <f t="shared" ca="1" si="8"/>
        <v>361</v>
      </c>
      <c r="E527" t="s">
        <v>2490</v>
      </c>
    </row>
    <row r="528" spans="1:5" x14ac:dyDescent="0.15">
      <c r="A528" s="7">
        <v>4</v>
      </c>
      <c r="B528">
        <v>87</v>
      </c>
      <c r="C528">
        <f ca="1">IF(印刷シート!$BO$3=1,RAND(),0)</f>
        <v>0</v>
      </c>
      <c r="D528" s="2">
        <f t="shared" ca="1" si="8"/>
        <v>361</v>
      </c>
      <c r="E528" t="s">
        <v>2488</v>
      </c>
    </row>
    <row r="529" spans="1:5" x14ac:dyDescent="0.15">
      <c r="A529" s="7">
        <v>4</v>
      </c>
      <c r="B529">
        <v>88</v>
      </c>
      <c r="C529">
        <f ca="1">IF(印刷シート!$BO$3=1,RAND(),0)</f>
        <v>0</v>
      </c>
      <c r="D529" s="2">
        <f t="shared" ca="1" si="8"/>
        <v>361</v>
      </c>
      <c r="E529" t="s">
        <v>2491</v>
      </c>
    </row>
    <row r="530" spans="1:5" x14ac:dyDescent="0.15">
      <c r="A530" s="7">
        <v>4</v>
      </c>
      <c r="B530">
        <v>89</v>
      </c>
      <c r="C530">
        <f ca="1">IF(印刷シート!$BO$3=1,RAND(),0)</f>
        <v>0</v>
      </c>
      <c r="D530" s="2">
        <f t="shared" ca="1" si="8"/>
        <v>361</v>
      </c>
      <c r="E530" t="s">
        <v>2492</v>
      </c>
    </row>
    <row r="531" spans="1:5" x14ac:dyDescent="0.15">
      <c r="A531" s="7">
        <v>4</v>
      </c>
      <c r="B531">
        <v>90</v>
      </c>
      <c r="C531">
        <f ca="1">IF(印刷シート!$BO$3=1,RAND(),0)</f>
        <v>0</v>
      </c>
      <c r="D531" s="2">
        <f t="shared" ca="1" si="8"/>
        <v>361</v>
      </c>
      <c r="E531" t="s">
        <v>5634</v>
      </c>
    </row>
    <row r="532" spans="1:5" x14ac:dyDescent="0.15">
      <c r="A532" s="7">
        <v>4</v>
      </c>
      <c r="B532">
        <v>91</v>
      </c>
      <c r="C532">
        <f ca="1">IF(印刷シート!$BO$3=1,RAND(),0)</f>
        <v>0</v>
      </c>
      <c r="D532" s="2">
        <f t="shared" ca="1" si="8"/>
        <v>361</v>
      </c>
      <c r="E532" t="s">
        <v>2493</v>
      </c>
    </row>
    <row r="533" spans="1:5" x14ac:dyDescent="0.15">
      <c r="A533" s="7">
        <v>4</v>
      </c>
      <c r="B533">
        <v>92</v>
      </c>
      <c r="C533">
        <f ca="1">IF(印刷シート!$BO$3=1,RAND(),0)</f>
        <v>0</v>
      </c>
      <c r="D533" s="2">
        <f t="shared" ca="1" si="8"/>
        <v>361</v>
      </c>
      <c r="E533" t="s">
        <v>2494</v>
      </c>
    </row>
    <row r="534" spans="1:5" x14ac:dyDescent="0.15">
      <c r="A534" s="7">
        <v>4</v>
      </c>
      <c r="B534">
        <v>93</v>
      </c>
      <c r="C534">
        <f ca="1">IF(印刷シート!$BO$3=1,RAND(),0)</f>
        <v>0</v>
      </c>
      <c r="D534" s="2">
        <f t="shared" ca="1" si="8"/>
        <v>361</v>
      </c>
      <c r="E534" t="s">
        <v>5637</v>
      </c>
    </row>
    <row r="535" spans="1:5" x14ac:dyDescent="0.15">
      <c r="A535" s="7">
        <v>4</v>
      </c>
      <c r="B535">
        <v>94</v>
      </c>
      <c r="C535">
        <f ca="1">IF(印刷シート!$BO$3=1,RAND(),0)</f>
        <v>0</v>
      </c>
      <c r="D535" s="2">
        <f t="shared" ca="1" si="8"/>
        <v>361</v>
      </c>
      <c r="E535" t="s">
        <v>2495</v>
      </c>
    </row>
    <row r="536" spans="1:5" x14ac:dyDescent="0.15">
      <c r="A536" s="7">
        <v>4</v>
      </c>
      <c r="B536">
        <v>95</v>
      </c>
      <c r="C536">
        <f ca="1">IF(印刷シート!$BO$3=1,RAND(),0)</f>
        <v>0</v>
      </c>
      <c r="D536" s="2">
        <f t="shared" ca="1" si="8"/>
        <v>361</v>
      </c>
      <c r="E536" t="s">
        <v>2496</v>
      </c>
    </row>
    <row r="537" spans="1:5" x14ac:dyDescent="0.15">
      <c r="A537" s="7">
        <v>4</v>
      </c>
      <c r="B537">
        <v>96</v>
      </c>
      <c r="C537">
        <f ca="1">IF(印刷シート!$BO$3=1,RAND(),0)</f>
        <v>0</v>
      </c>
      <c r="D537" s="2">
        <f t="shared" ca="1" si="8"/>
        <v>361</v>
      </c>
      <c r="E537" t="s">
        <v>2497</v>
      </c>
    </row>
    <row r="538" spans="1:5" x14ac:dyDescent="0.15">
      <c r="A538" s="7">
        <v>4</v>
      </c>
      <c r="B538">
        <v>97</v>
      </c>
      <c r="C538">
        <f ca="1">IF(印刷シート!$BO$3=1,RAND(),0)</f>
        <v>0</v>
      </c>
      <c r="D538" s="2">
        <f t="shared" ca="1" si="8"/>
        <v>361</v>
      </c>
      <c r="E538" t="s">
        <v>2498</v>
      </c>
    </row>
    <row r="539" spans="1:5" x14ac:dyDescent="0.15">
      <c r="A539" s="7">
        <v>4</v>
      </c>
      <c r="B539">
        <v>98</v>
      </c>
      <c r="C539">
        <f ca="1">IF(印刷シート!$BO$3=1,RAND(),0)</f>
        <v>0</v>
      </c>
      <c r="D539" s="2">
        <f t="shared" ca="1" si="8"/>
        <v>361</v>
      </c>
      <c r="E539" t="s">
        <v>2499</v>
      </c>
    </row>
    <row r="540" spans="1:5" x14ac:dyDescent="0.15">
      <c r="A540" s="7">
        <v>4</v>
      </c>
      <c r="B540">
        <v>99</v>
      </c>
      <c r="C540">
        <f ca="1">IF(印刷シート!$BO$3=1,RAND(),0)</f>
        <v>0</v>
      </c>
      <c r="D540" s="2">
        <f t="shared" ca="1" si="8"/>
        <v>361</v>
      </c>
      <c r="E540" t="s">
        <v>2500</v>
      </c>
    </row>
    <row r="541" spans="1:5" x14ac:dyDescent="0.15">
      <c r="A541" s="7">
        <v>4</v>
      </c>
      <c r="B541">
        <v>100</v>
      </c>
      <c r="C541">
        <f ca="1">IF(印刷シート!$BO$3=1,RAND(),0)</f>
        <v>0</v>
      </c>
      <c r="D541" s="2">
        <f t="shared" ca="1" si="8"/>
        <v>361</v>
      </c>
      <c r="E541" t="s">
        <v>2501</v>
      </c>
    </row>
    <row r="542" spans="1:5" x14ac:dyDescent="0.15">
      <c r="A542" s="7">
        <v>4</v>
      </c>
      <c r="B542">
        <v>101</v>
      </c>
      <c r="C542">
        <f ca="1">IF(印刷シート!$BO$3=1,RAND(),0)</f>
        <v>0</v>
      </c>
      <c r="D542" s="2">
        <f t="shared" ca="1" si="8"/>
        <v>361</v>
      </c>
      <c r="E542" t="s">
        <v>2504</v>
      </c>
    </row>
    <row r="543" spans="1:5" x14ac:dyDescent="0.15">
      <c r="A543" s="7">
        <v>4</v>
      </c>
      <c r="B543">
        <v>102</v>
      </c>
      <c r="C543">
        <f ca="1">IF(印刷シート!$BO$3=1,RAND(),0)</f>
        <v>0</v>
      </c>
      <c r="D543" s="2">
        <f t="shared" ca="1" si="8"/>
        <v>361</v>
      </c>
      <c r="E543" t="s">
        <v>2502</v>
      </c>
    </row>
    <row r="544" spans="1:5" x14ac:dyDescent="0.15">
      <c r="A544" s="7">
        <v>4</v>
      </c>
      <c r="B544">
        <v>103</v>
      </c>
      <c r="C544">
        <f ca="1">IF(印刷シート!$BO$3=1,RAND(),0)</f>
        <v>0</v>
      </c>
      <c r="D544" s="2">
        <f t="shared" ca="1" si="8"/>
        <v>361</v>
      </c>
      <c r="E544" t="s">
        <v>2505</v>
      </c>
    </row>
    <row r="545" spans="1:5" x14ac:dyDescent="0.15">
      <c r="A545" s="7">
        <v>4</v>
      </c>
      <c r="B545">
        <v>104</v>
      </c>
      <c r="C545">
        <f ca="1">IF(印刷シート!$BO$3=1,RAND(),0)</f>
        <v>0</v>
      </c>
      <c r="D545" s="2">
        <f t="shared" ca="1" si="8"/>
        <v>361</v>
      </c>
      <c r="E545" t="s">
        <v>2507</v>
      </c>
    </row>
    <row r="546" spans="1:5" x14ac:dyDescent="0.15">
      <c r="A546" s="7">
        <v>4</v>
      </c>
      <c r="B546">
        <v>105</v>
      </c>
      <c r="C546">
        <f ca="1">IF(印刷シート!$BO$3=1,RAND(),0)</f>
        <v>0</v>
      </c>
      <c r="D546" s="2">
        <f t="shared" ca="1" si="8"/>
        <v>361</v>
      </c>
      <c r="E546" t="s">
        <v>2512</v>
      </c>
    </row>
    <row r="547" spans="1:5" x14ac:dyDescent="0.15">
      <c r="A547" s="7">
        <v>4</v>
      </c>
      <c r="B547">
        <v>106</v>
      </c>
      <c r="C547">
        <f ca="1">IF(印刷シート!$BO$3=1,RAND(),0)</f>
        <v>0</v>
      </c>
      <c r="D547" s="2">
        <f t="shared" ca="1" si="8"/>
        <v>361</v>
      </c>
      <c r="E547" t="s">
        <v>2503</v>
      </c>
    </row>
    <row r="548" spans="1:5" x14ac:dyDescent="0.15">
      <c r="A548" s="7">
        <v>4</v>
      </c>
      <c r="B548">
        <v>107</v>
      </c>
      <c r="C548">
        <f ca="1">IF(印刷シート!$BO$3=1,RAND(),0)</f>
        <v>0</v>
      </c>
      <c r="D548" s="2">
        <f t="shared" ca="1" si="8"/>
        <v>361</v>
      </c>
      <c r="E548" t="s">
        <v>1084</v>
      </c>
    </row>
    <row r="549" spans="1:5" x14ac:dyDescent="0.15">
      <c r="A549" s="7">
        <v>4</v>
      </c>
      <c r="B549">
        <v>108</v>
      </c>
      <c r="C549">
        <f ca="1">IF(印刷シート!$BO$3=1,RAND(),0)</f>
        <v>0</v>
      </c>
      <c r="D549" s="2">
        <f t="shared" ca="1" si="8"/>
        <v>361</v>
      </c>
      <c r="E549" t="s">
        <v>2510</v>
      </c>
    </row>
    <row r="550" spans="1:5" x14ac:dyDescent="0.15">
      <c r="A550" s="7">
        <v>4</v>
      </c>
      <c r="B550">
        <v>109</v>
      </c>
      <c r="C550">
        <f ca="1">IF(印刷シート!$BO$3=1,RAND(),0)</f>
        <v>0</v>
      </c>
      <c r="D550" s="2">
        <f t="shared" ca="1" si="8"/>
        <v>361</v>
      </c>
      <c r="E550" t="s">
        <v>2509</v>
      </c>
    </row>
    <row r="551" spans="1:5" x14ac:dyDescent="0.15">
      <c r="A551" s="7">
        <v>4</v>
      </c>
      <c r="B551">
        <v>110</v>
      </c>
      <c r="C551">
        <f ca="1">IF(印刷シート!$BO$3=1,RAND(),0)</f>
        <v>0</v>
      </c>
      <c r="D551" s="2">
        <f t="shared" ca="1" si="8"/>
        <v>361</v>
      </c>
      <c r="E551" t="s">
        <v>2511</v>
      </c>
    </row>
    <row r="552" spans="1:5" x14ac:dyDescent="0.15">
      <c r="A552" s="7">
        <v>4</v>
      </c>
      <c r="B552">
        <v>111</v>
      </c>
      <c r="C552">
        <f ca="1">IF(印刷シート!$BO$3=1,RAND(),0)</f>
        <v>0</v>
      </c>
      <c r="D552" s="2">
        <f t="shared" ca="1" si="8"/>
        <v>361</v>
      </c>
      <c r="E552" t="s">
        <v>2513</v>
      </c>
    </row>
    <row r="553" spans="1:5" x14ac:dyDescent="0.15">
      <c r="A553" s="7">
        <v>4</v>
      </c>
      <c r="B553">
        <v>112</v>
      </c>
      <c r="C553">
        <f ca="1">IF(印刷シート!$BO$3=1,RAND(),0)</f>
        <v>0</v>
      </c>
      <c r="D553" s="2">
        <f t="shared" ca="1" si="8"/>
        <v>361</v>
      </c>
      <c r="E553" t="s">
        <v>2514</v>
      </c>
    </row>
    <row r="554" spans="1:5" x14ac:dyDescent="0.15">
      <c r="A554" s="7">
        <v>4</v>
      </c>
      <c r="B554">
        <v>113</v>
      </c>
      <c r="C554">
        <f ca="1">IF(印刷シート!$BO$3=1,RAND(),0)</f>
        <v>0</v>
      </c>
      <c r="D554" s="2">
        <f t="shared" ca="1" si="8"/>
        <v>361</v>
      </c>
      <c r="E554" t="s">
        <v>2515</v>
      </c>
    </row>
    <row r="555" spans="1:5" x14ac:dyDescent="0.15">
      <c r="A555" s="7">
        <v>4</v>
      </c>
      <c r="B555">
        <v>114</v>
      </c>
      <c r="C555">
        <f ca="1">IF(印刷シート!$BO$3=1,RAND(),0)</f>
        <v>0</v>
      </c>
      <c r="D555" s="2">
        <f t="shared" ca="1" si="8"/>
        <v>361</v>
      </c>
      <c r="E555" t="s">
        <v>2516</v>
      </c>
    </row>
    <row r="556" spans="1:5" x14ac:dyDescent="0.15">
      <c r="A556" s="7">
        <v>4</v>
      </c>
      <c r="B556">
        <v>115</v>
      </c>
      <c r="C556">
        <f ca="1">IF(印刷シート!$BO$3=1,RAND(),0)</f>
        <v>0</v>
      </c>
      <c r="D556" s="2">
        <f t="shared" ca="1" si="8"/>
        <v>361</v>
      </c>
      <c r="E556" t="s">
        <v>2517</v>
      </c>
    </row>
    <row r="557" spans="1:5" x14ac:dyDescent="0.15">
      <c r="A557" s="7">
        <v>4</v>
      </c>
      <c r="B557">
        <v>116</v>
      </c>
      <c r="C557">
        <f ca="1">IF(印刷シート!$BO$3=1,RAND(),0)</f>
        <v>0</v>
      </c>
      <c r="D557" s="2">
        <f t="shared" ca="1" si="8"/>
        <v>361</v>
      </c>
      <c r="E557" t="s">
        <v>2518</v>
      </c>
    </row>
    <row r="558" spans="1:5" x14ac:dyDescent="0.15">
      <c r="A558" s="7">
        <v>4</v>
      </c>
      <c r="B558">
        <v>117</v>
      </c>
      <c r="C558">
        <f ca="1">IF(印刷シート!$BO$3=1,RAND(),0)</f>
        <v>0</v>
      </c>
      <c r="D558" s="2">
        <f t="shared" ca="1" si="8"/>
        <v>361</v>
      </c>
      <c r="E558" t="s">
        <v>2519</v>
      </c>
    </row>
    <row r="559" spans="1:5" x14ac:dyDescent="0.15">
      <c r="A559" s="7">
        <v>4</v>
      </c>
      <c r="B559">
        <v>118</v>
      </c>
      <c r="C559">
        <f ca="1">IF(印刷シート!$BO$3=1,RAND(),0)</f>
        <v>0</v>
      </c>
      <c r="D559" s="2">
        <f t="shared" ca="1" si="8"/>
        <v>361</v>
      </c>
      <c r="E559" t="s">
        <v>2521</v>
      </c>
    </row>
    <row r="560" spans="1:5" x14ac:dyDescent="0.15">
      <c r="A560" s="7">
        <v>4</v>
      </c>
      <c r="B560">
        <v>119</v>
      </c>
      <c r="C560">
        <f ca="1">IF(印刷シート!$BO$3=1,RAND(),0)</f>
        <v>0</v>
      </c>
      <c r="D560" s="2">
        <f t="shared" ca="1" si="8"/>
        <v>361</v>
      </c>
      <c r="E560" t="s">
        <v>2520</v>
      </c>
    </row>
    <row r="561" spans="1:5" x14ac:dyDescent="0.15">
      <c r="A561" s="7">
        <v>4</v>
      </c>
      <c r="B561">
        <v>120</v>
      </c>
      <c r="C561">
        <f ca="1">IF(印刷シート!$BO$3=1,RAND(),0)</f>
        <v>0</v>
      </c>
      <c r="D561" s="2">
        <f t="shared" ca="1" si="8"/>
        <v>361</v>
      </c>
      <c r="E561" t="s">
        <v>2522</v>
      </c>
    </row>
    <row r="562" spans="1:5" x14ac:dyDescent="0.15">
      <c r="A562" s="7">
        <v>4</v>
      </c>
      <c r="B562">
        <v>121</v>
      </c>
      <c r="C562">
        <f ca="1">IF(印刷シート!$BO$3=1,RAND(),0)</f>
        <v>0</v>
      </c>
      <c r="D562" s="2">
        <f t="shared" ca="1" si="8"/>
        <v>361</v>
      </c>
      <c r="E562" t="s">
        <v>2523</v>
      </c>
    </row>
    <row r="563" spans="1:5" x14ac:dyDescent="0.15">
      <c r="A563" s="7">
        <v>4</v>
      </c>
      <c r="B563">
        <v>122</v>
      </c>
      <c r="C563">
        <f ca="1">IF(印刷シート!$BO$3=1,RAND(),0)</f>
        <v>0</v>
      </c>
      <c r="D563" s="2">
        <f t="shared" ca="1" si="8"/>
        <v>361</v>
      </c>
      <c r="E563" t="s">
        <v>2525</v>
      </c>
    </row>
    <row r="564" spans="1:5" x14ac:dyDescent="0.15">
      <c r="A564" s="7">
        <v>4</v>
      </c>
      <c r="B564">
        <v>123</v>
      </c>
      <c r="C564">
        <f ca="1">IF(印刷シート!$BO$3=1,RAND(),0)</f>
        <v>0</v>
      </c>
      <c r="D564" s="2">
        <f t="shared" ca="1" si="8"/>
        <v>361</v>
      </c>
      <c r="E564" t="s">
        <v>2526</v>
      </c>
    </row>
    <row r="565" spans="1:5" x14ac:dyDescent="0.15">
      <c r="A565" s="7">
        <v>4</v>
      </c>
      <c r="B565">
        <v>124</v>
      </c>
      <c r="C565">
        <f ca="1">IF(印刷シート!$BO$3=1,RAND(),0)</f>
        <v>0</v>
      </c>
      <c r="D565" s="2">
        <f t="shared" ca="1" si="8"/>
        <v>361</v>
      </c>
      <c r="E565" t="s">
        <v>2524</v>
      </c>
    </row>
    <row r="566" spans="1:5" x14ac:dyDescent="0.15">
      <c r="A566" s="7">
        <v>4</v>
      </c>
      <c r="B566">
        <v>125</v>
      </c>
      <c r="C566">
        <f ca="1">IF(印刷シート!$BO$3=1,RAND(),0)</f>
        <v>0</v>
      </c>
      <c r="D566" s="2">
        <f t="shared" ca="1" si="8"/>
        <v>361</v>
      </c>
      <c r="E566" t="s">
        <v>2528</v>
      </c>
    </row>
    <row r="567" spans="1:5" x14ac:dyDescent="0.15">
      <c r="A567" s="7">
        <v>4</v>
      </c>
      <c r="B567">
        <v>126</v>
      </c>
      <c r="C567">
        <f ca="1">IF(印刷シート!$BO$3=1,RAND(),0)</f>
        <v>0</v>
      </c>
      <c r="D567" s="2">
        <f t="shared" ca="1" si="8"/>
        <v>361</v>
      </c>
      <c r="E567" t="s">
        <v>2527</v>
      </c>
    </row>
    <row r="568" spans="1:5" x14ac:dyDescent="0.15">
      <c r="A568" s="7">
        <v>4</v>
      </c>
      <c r="B568">
        <v>127</v>
      </c>
      <c r="C568">
        <f ca="1">IF(印刷シート!$BO$3=1,RAND(),0)</f>
        <v>0</v>
      </c>
      <c r="D568" s="2">
        <f t="shared" ca="1" si="8"/>
        <v>361</v>
      </c>
      <c r="E568" t="s">
        <v>2529</v>
      </c>
    </row>
    <row r="569" spans="1:5" x14ac:dyDescent="0.15">
      <c r="A569" s="7">
        <v>4</v>
      </c>
      <c r="B569">
        <v>128</v>
      </c>
      <c r="C569">
        <f ca="1">IF(印刷シート!$BO$3=1,RAND(),0)</f>
        <v>0</v>
      </c>
      <c r="D569" s="2">
        <f t="shared" ca="1" si="8"/>
        <v>361</v>
      </c>
      <c r="E569" t="s">
        <v>2530</v>
      </c>
    </row>
    <row r="570" spans="1:5" x14ac:dyDescent="0.15">
      <c r="A570" s="7">
        <v>4</v>
      </c>
      <c r="B570">
        <v>129</v>
      </c>
      <c r="C570">
        <f ca="1">IF(印刷シート!$BO$3=1,RAND(),0)</f>
        <v>0</v>
      </c>
      <c r="D570" s="2">
        <f t="shared" ca="1" si="8"/>
        <v>361</v>
      </c>
      <c r="E570" t="s">
        <v>752</v>
      </c>
    </row>
    <row r="571" spans="1:5" x14ac:dyDescent="0.15">
      <c r="A571" s="7">
        <v>4</v>
      </c>
      <c r="B571">
        <v>130</v>
      </c>
      <c r="C571">
        <f ca="1">IF(印刷シート!$BO$3=1,RAND(),0)</f>
        <v>0</v>
      </c>
      <c r="D571" s="2">
        <f t="shared" ca="1" si="8"/>
        <v>361</v>
      </c>
      <c r="E571" t="s">
        <v>753</v>
      </c>
    </row>
    <row r="572" spans="1:5" x14ac:dyDescent="0.15">
      <c r="A572" s="7">
        <v>4</v>
      </c>
      <c r="B572">
        <v>131</v>
      </c>
      <c r="C572">
        <f ca="1">IF(印刷シート!$BO$3=1,RAND(),0)</f>
        <v>0</v>
      </c>
      <c r="D572" s="2">
        <f t="shared" ca="1" si="8"/>
        <v>361</v>
      </c>
      <c r="E572" t="s">
        <v>754</v>
      </c>
    </row>
    <row r="573" spans="1:5" x14ac:dyDescent="0.15">
      <c r="A573" s="7">
        <v>4</v>
      </c>
      <c r="B573">
        <v>132</v>
      </c>
      <c r="C573">
        <f ca="1">IF(印刷シート!$BO$3=1,RAND(),0)</f>
        <v>0</v>
      </c>
      <c r="D573" s="2">
        <f t="shared" ca="1" si="8"/>
        <v>361</v>
      </c>
      <c r="E573" t="s">
        <v>755</v>
      </c>
    </row>
    <row r="574" spans="1:5" x14ac:dyDescent="0.15">
      <c r="A574" s="7">
        <v>4</v>
      </c>
      <c r="B574">
        <v>133</v>
      </c>
      <c r="C574">
        <f ca="1">IF(印刷シート!$BO$3=1,RAND(),0)</f>
        <v>0</v>
      </c>
      <c r="D574" s="2">
        <f t="shared" ca="1" si="8"/>
        <v>361</v>
      </c>
      <c r="E574" t="s">
        <v>756</v>
      </c>
    </row>
    <row r="575" spans="1:5" x14ac:dyDescent="0.15">
      <c r="A575" s="7">
        <v>4</v>
      </c>
      <c r="B575">
        <v>134</v>
      </c>
      <c r="C575">
        <f ca="1">IF(印刷シート!$BO$3=1,RAND(),0)</f>
        <v>0</v>
      </c>
      <c r="D575" s="2">
        <f t="shared" ca="1" si="8"/>
        <v>361</v>
      </c>
      <c r="E575" t="s">
        <v>757</v>
      </c>
    </row>
    <row r="576" spans="1:5" x14ac:dyDescent="0.15">
      <c r="A576" s="7">
        <v>4</v>
      </c>
      <c r="B576">
        <v>135</v>
      </c>
      <c r="C576">
        <f ca="1">IF(印刷シート!$BO$3=1,RAND(),0)</f>
        <v>0</v>
      </c>
      <c r="D576" s="2">
        <f t="shared" ca="1" si="8"/>
        <v>361</v>
      </c>
      <c r="E576" t="s">
        <v>758</v>
      </c>
    </row>
    <row r="577" spans="1:5" x14ac:dyDescent="0.15">
      <c r="A577" s="7">
        <v>4</v>
      </c>
      <c r="B577">
        <v>136</v>
      </c>
      <c r="C577">
        <f ca="1">IF(印刷シート!$BO$3=1,RAND(),0)</f>
        <v>0</v>
      </c>
      <c r="D577" s="2">
        <f t="shared" ca="1" si="8"/>
        <v>361</v>
      </c>
      <c r="E577" t="s">
        <v>760</v>
      </c>
    </row>
    <row r="578" spans="1:5" x14ac:dyDescent="0.15">
      <c r="A578" s="7">
        <v>4</v>
      </c>
      <c r="B578">
        <v>137</v>
      </c>
      <c r="C578">
        <f ca="1">IF(印刷シート!$BO$3=1,RAND(),0)</f>
        <v>0</v>
      </c>
      <c r="D578" s="2">
        <f t="shared" ref="D578:D641" ca="1" si="9">RANK(C578,C$2:C$1027,FALSE)</f>
        <v>361</v>
      </c>
      <c r="E578" t="s">
        <v>762</v>
      </c>
    </row>
    <row r="579" spans="1:5" x14ac:dyDescent="0.15">
      <c r="A579" s="7">
        <v>4</v>
      </c>
      <c r="B579">
        <v>138</v>
      </c>
      <c r="C579">
        <f ca="1">IF(印刷シート!$BO$3=1,RAND(),0)</f>
        <v>0</v>
      </c>
      <c r="D579" s="2">
        <f t="shared" ca="1" si="9"/>
        <v>361</v>
      </c>
      <c r="E579" t="s">
        <v>763</v>
      </c>
    </row>
    <row r="580" spans="1:5" x14ac:dyDescent="0.15">
      <c r="A580" s="7">
        <v>4</v>
      </c>
      <c r="B580">
        <v>139</v>
      </c>
      <c r="C580">
        <f ca="1">IF(印刷シート!$BO$3=1,RAND(),0)</f>
        <v>0</v>
      </c>
      <c r="D580" s="2">
        <f t="shared" ca="1" si="9"/>
        <v>361</v>
      </c>
      <c r="E580" t="s">
        <v>3160</v>
      </c>
    </row>
    <row r="581" spans="1:5" x14ac:dyDescent="0.15">
      <c r="A581" s="7">
        <v>4</v>
      </c>
      <c r="B581">
        <v>140</v>
      </c>
      <c r="C581">
        <f ca="1">IF(印刷シート!$BO$3=1,RAND(),0)</f>
        <v>0</v>
      </c>
      <c r="D581" s="2">
        <f t="shared" ca="1" si="9"/>
        <v>361</v>
      </c>
      <c r="E581" t="s">
        <v>3161</v>
      </c>
    </row>
    <row r="582" spans="1:5" x14ac:dyDescent="0.15">
      <c r="A582" s="7">
        <v>4</v>
      </c>
      <c r="B582">
        <v>141</v>
      </c>
      <c r="C582">
        <f ca="1">IF(印刷シート!$BO$3=1,RAND(),0)</f>
        <v>0</v>
      </c>
      <c r="D582" s="2">
        <f t="shared" ca="1" si="9"/>
        <v>361</v>
      </c>
      <c r="E582" t="s">
        <v>3162</v>
      </c>
    </row>
    <row r="583" spans="1:5" x14ac:dyDescent="0.15">
      <c r="A583" s="7">
        <v>4</v>
      </c>
      <c r="B583">
        <v>142</v>
      </c>
      <c r="C583">
        <f ca="1">IF(印刷シート!$BO$3=1,RAND(),0)</f>
        <v>0</v>
      </c>
      <c r="D583" s="2">
        <f t="shared" ca="1" si="9"/>
        <v>361</v>
      </c>
      <c r="E583" t="s">
        <v>3163</v>
      </c>
    </row>
    <row r="584" spans="1:5" x14ac:dyDescent="0.15">
      <c r="A584" s="7">
        <v>4</v>
      </c>
      <c r="B584">
        <v>143</v>
      </c>
      <c r="C584">
        <f ca="1">IF(印刷シート!$BO$3=1,RAND(),0)</f>
        <v>0</v>
      </c>
      <c r="D584" s="2">
        <f t="shared" ca="1" si="9"/>
        <v>361</v>
      </c>
      <c r="E584" t="s">
        <v>3164</v>
      </c>
    </row>
    <row r="585" spans="1:5" x14ac:dyDescent="0.15">
      <c r="A585" s="7">
        <v>4</v>
      </c>
      <c r="B585">
        <v>144</v>
      </c>
      <c r="C585">
        <f ca="1">IF(印刷シート!$BO$3=1,RAND(),0)</f>
        <v>0</v>
      </c>
      <c r="D585" s="2">
        <f t="shared" ca="1" si="9"/>
        <v>361</v>
      </c>
      <c r="E585" t="s">
        <v>3165</v>
      </c>
    </row>
    <row r="586" spans="1:5" x14ac:dyDescent="0.15">
      <c r="A586" s="7">
        <v>4</v>
      </c>
      <c r="B586">
        <v>145</v>
      </c>
      <c r="C586">
        <f ca="1">IF(印刷シート!$BO$3=1,RAND(),0)</f>
        <v>0</v>
      </c>
      <c r="D586" s="2">
        <f t="shared" ca="1" si="9"/>
        <v>361</v>
      </c>
      <c r="E586" t="s">
        <v>3167</v>
      </c>
    </row>
    <row r="587" spans="1:5" x14ac:dyDescent="0.15">
      <c r="A587" s="7">
        <v>4</v>
      </c>
      <c r="B587">
        <v>146</v>
      </c>
      <c r="C587">
        <f ca="1">IF(印刷シート!$BO$3=1,RAND(),0)</f>
        <v>0</v>
      </c>
      <c r="D587" s="2">
        <f t="shared" ca="1" si="9"/>
        <v>361</v>
      </c>
      <c r="E587" t="s">
        <v>1853</v>
      </c>
    </row>
    <row r="588" spans="1:5" x14ac:dyDescent="0.15">
      <c r="A588" s="7">
        <v>4</v>
      </c>
      <c r="B588">
        <v>147</v>
      </c>
      <c r="C588">
        <f ca="1">IF(印刷シート!$BO$3=1,RAND(),0)</f>
        <v>0</v>
      </c>
      <c r="D588" s="2">
        <f t="shared" ca="1" si="9"/>
        <v>361</v>
      </c>
      <c r="E588" t="s">
        <v>3168</v>
      </c>
    </row>
    <row r="589" spans="1:5" x14ac:dyDescent="0.15">
      <c r="A589" s="7">
        <v>4</v>
      </c>
      <c r="B589">
        <v>148</v>
      </c>
      <c r="C589">
        <f ca="1">IF(印刷シート!$BO$3=1,RAND(),0)</f>
        <v>0</v>
      </c>
      <c r="D589" s="2">
        <f t="shared" ca="1" si="9"/>
        <v>361</v>
      </c>
      <c r="E589" t="s">
        <v>5649</v>
      </c>
    </row>
    <row r="590" spans="1:5" x14ac:dyDescent="0.15">
      <c r="A590" s="7">
        <v>4</v>
      </c>
      <c r="B590">
        <v>149</v>
      </c>
      <c r="C590">
        <f ca="1">IF(印刷シート!$BO$3=1,RAND(),0)</f>
        <v>0</v>
      </c>
      <c r="D590" s="2">
        <f t="shared" ca="1" si="9"/>
        <v>361</v>
      </c>
      <c r="E590" t="s">
        <v>5652</v>
      </c>
    </row>
    <row r="591" spans="1:5" x14ac:dyDescent="0.15">
      <c r="A591" s="7">
        <v>4</v>
      </c>
      <c r="B591">
        <v>150</v>
      </c>
      <c r="C591">
        <f ca="1">IF(印刷シート!$BO$3=1,RAND(),0)</f>
        <v>0</v>
      </c>
      <c r="D591" s="2">
        <f t="shared" ca="1" si="9"/>
        <v>361</v>
      </c>
      <c r="E591" t="s">
        <v>5640</v>
      </c>
    </row>
    <row r="592" spans="1:5" x14ac:dyDescent="0.15">
      <c r="A592" s="7">
        <v>4</v>
      </c>
      <c r="B592">
        <v>151</v>
      </c>
      <c r="C592">
        <f ca="1">IF(印刷シート!$BO$3=1,RAND(),0)</f>
        <v>0</v>
      </c>
      <c r="D592" s="2">
        <f t="shared" ca="1" si="9"/>
        <v>361</v>
      </c>
      <c r="E592" t="s">
        <v>3171</v>
      </c>
    </row>
    <row r="593" spans="1:5" x14ac:dyDescent="0.15">
      <c r="A593" s="7">
        <v>4</v>
      </c>
      <c r="B593">
        <v>152</v>
      </c>
      <c r="C593">
        <f ca="1">IF(印刷シート!$BO$3=1,RAND(),0)</f>
        <v>0</v>
      </c>
      <c r="D593" s="2">
        <f t="shared" ca="1" si="9"/>
        <v>361</v>
      </c>
      <c r="E593" t="s">
        <v>175</v>
      </c>
    </row>
    <row r="594" spans="1:5" x14ac:dyDescent="0.15">
      <c r="A594" s="7">
        <v>4</v>
      </c>
      <c r="B594">
        <v>153</v>
      </c>
      <c r="C594">
        <f ca="1">IF(印刷シート!$BO$3=1,RAND(),0)</f>
        <v>0</v>
      </c>
      <c r="D594" s="2">
        <f t="shared" ca="1" si="9"/>
        <v>361</v>
      </c>
      <c r="E594" t="s">
        <v>176</v>
      </c>
    </row>
    <row r="595" spans="1:5" x14ac:dyDescent="0.15">
      <c r="A595" s="7">
        <v>4</v>
      </c>
      <c r="B595">
        <v>154</v>
      </c>
      <c r="C595">
        <f ca="1">IF(印刷シート!$BO$3=1,RAND(),0)</f>
        <v>0</v>
      </c>
      <c r="D595" s="2">
        <f t="shared" ca="1" si="9"/>
        <v>361</v>
      </c>
      <c r="E595" t="s">
        <v>177</v>
      </c>
    </row>
    <row r="596" spans="1:5" x14ac:dyDescent="0.15">
      <c r="A596" s="7">
        <v>4</v>
      </c>
      <c r="B596">
        <v>155</v>
      </c>
      <c r="C596">
        <f ca="1">IF(印刷シート!$BO$3=1,RAND(),0)</f>
        <v>0</v>
      </c>
      <c r="D596" s="2">
        <f t="shared" ca="1" si="9"/>
        <v>361</v>
      </c>
      <c r="E596" t="s">
        <v>178</v>
      </c>
    </row>
    <row r="597" spans="1:5" x14ac:dyDescent="0.15">
      <c r="A597" s="7">
        <v>4</v>
      </c>
      <c r="B597">
        <v>156</v>
      </c>
      <c r="C597">
        <f ca="1">IF(印刷シート!$BO$3=1,RAND(),0)</f>
        <v>0</v>
      </c>
      <c r="D597" s="2">
        <f t="shared" ca="1" si="9"/>
        <v>361</v>
      </c>
      <c r="E597" t="s">
        <v>179</v>
      </c>
    </row>
    <row r="598" spans="1:5" x14ac:dyDescent="0.15">
      <c r="A598" s="7">
        <v>4</v>
      </c>
      <c r="B598">
        <v>157</v>
      </c>
      <c r="C598">
        <f ca="1">IF(印刷シート!$BO$3=1,RAND(),0)</f>
        <v>0</v>
      </c>
      <c r="D598" s="2">
        <f t="shared" ca="1" si="9"/>
        <v>361</v>
      </c>
      <c r="E598" t="s">
        <v>180</v>
      </c>
    </row>
    <row r="599" spans="1:5" x14ac:dyDescent="0.15">
      <c r="A599" s="7">
        <v>4</v>
      </c>
      <c r="B599">
        <v>158</v>
      </c>
      <c r="C599">
        <f ca="1">IF(印刷シート!$BO$3=1,RAND(),0)</f>
        <v>0</v>
      </c>
      <c r="D599" s="2">
        <f t="shared" ca="1" si="9"/>
        <v>361</v>
      </c>
      <c r="E599" t="s">
        <v>182</v>
      </c>
    </row>
    <row r="600" spans="1:5" x14ac:dyDescent="0.15">
      <c r="A600" s="7">
        <v>4</v>
      </c>
      <c r="B600">
        <v>159</v>
      </c>
      <c r="C600">
        <f ca="1">IF(印刷シート!$BO$3=1,RAND(),0)</f>
        <v>0</v>
      </c>
      <c r="D600" s="2">
        <f t="shared" ca="1" si="9"/>
        <v>361</v>
      </c>
      <c r="E600" t="s">
        <v>5608</v>
      </c>
    </row>
    <row r="601" spans="1:5" x14ac:dyDescent="0.15">
      <c r="A601" s="7">
        <v>4</v>
      </c>
      <c r="B601">
        <v>160</v>
      </c>
      <c r="C601">
        <f ca="1">IF(印刷シート!$BO$3=1,RAND(),0)</f>
        <v>0</v>
      </c>
      <c r="D601" s="2">
        <f t="shared" ca="1" si="9"/>
        <v>361</v>
      </c>
      <c r="E601" t="s">
        <v>184</v>
      </c>
    </row>
    <row r="602" spans="1:5" x14ac:dyDescent="0.15">
      <c r="A602" s="7">
        <v>4</v>
      </c>
      <c r="B602">
        <v>161</v>
      </c>
      <c r="C602">
        <f ca="1">IF(印刷シート!$BO$3=1,RAND(),0)</f>
        <v>0</v>
      </c>
      <c r="D602" s="2">
        <f t="shared" ca="1" si="9"/>
        <v>361</v>
      </c>
      <c r="E602" t="s">
        <v>183</v>
      </c>
    </row>
    <row r="603" spans="1:5" x14ac:dyDescent="0.15">
      <c r="A603" s="7">
        <v>4</v>
      </c>
      <c r="B603">
        <v>162</v>
      </c>
      <c r="C603">
        <f ca="1">IF(印刷シート!$BO$3=1,RAND(),0)</f>
        <v>0</v>
      </c>
      <c r="D603" s="2">
        <f t="shared" ca="1" si="9"/>
        <v>361</v>
      </c>
      <c r="E603" t="s">
        <v>185</v>
      </c>
    </row>
    <row r="604" spans="1:5" x14ac:dyDescent="0.15">
      <c r="A604" s="7">
        <v>4</v>
      </c>
      <c r="B604">
        <v>163</v>
      </c>
      <c r="C604">
        <f ca="1">IF(印刷シート!$BO$3=1,RAND(),0)</f>
        <v>0</v>
      </c>
      <c r="D604" s="2">
        <f t="shared" ca="1" si="9"/>
        <v>361</v>
      </c>
      <c r="E604" t="s">
        <v>187</v>
      </c>
    </row>
    <row r="605" spans="1:5" x14ac:dyDescent="0.15">
      <c r="A605" s="7">
        <v>4</v>
      </c>
      <c r="B605">
        <v>164</v>
      </c>
      <c r="C605">
        <f ca="1">IF(印刷シート!$BO$3=1,RAND(),0)</f>
        <v>0</v>
      </c>
      <c r="D605" s="2">
        <f t="shared" ca="1" si="9"/>
        <v>361</v>
      </c>
      <c r="E605" t="s">
        <v>186</v>
      </c>
    </row>
    <row r="606" spans="1:5" x14ac:dyDescent="0.15">
      <c r="A606" s="7">
        <v>4</v>
      </c>
      <c r="B606">
        <v>165</v>
      </c>
      <c r="C606">
        <f ca="1">IF(印刷シート!$BO$3=1,RAND(),0)</f>
        <v>0</v>
      </c>
      <c r="D606" s="2">
        <f t="shared" ca="1" si="9"/>
        <v>361</v>
      </c>
      <c r="E606" t="s">
        <v>557</v>
      </c>
    </row>
    <row r="607" spans="1:5" x14ac:dyDescent="0.15">
      <c r="A607" s="7">
        <v>4</v>
      </c>
      <c r="B607">
        <v>166</v>
      </c>
      <c r="C607">
        <f ca="1">IF(印刷シート!$BO$3=1,RAND(),0)</f>
        <v>0</v>
      </c>
      <c r="D607" s="2">
        <f t="shared" ca="1" si="9"/>
        <v>361</v>
      </c>
      <c r="E607" t="s">
        <v>188</v>
      </c>
    </row>
    <row r="608" spans="1:5" x14ac:dyDescent="0.15">
      <c r="A608" s="7">
        <v>4</v>
      </c>
      <c r="B608">
        <v>167</v>
      </c>
      <c r="C608">
        <f ca="1">IF(印刷シート!$BO$3=1,RAND(),0)</f>
        <v>0</v>
      </c>
      <c r="D608" s="2">
        <f t="shared" ca="1" si="9"/>
        <v>361</v>
      </c>
      <c r="E608" t="s">
        <v>5662</v>
      </c>
    </row>
    <row r="609" spans="1:5" x14ac:dyDescent="0.15">
      <c r="A609" s="7">
        <v>4</v>
      </c>
      <c r="B609">
        <v>168</v>
      </c>
      <c r="C609">
        <f ca="1">IF(印刷シート!$BO$3=1,RAND(),0)</f>
        <v>0</v>
      </c>
      <c r="D609" s="2">
        <f t="shared" ca="1" si="9"/>
        <v>361</v>
      </c>
      <c r="E609" t="s">
        <v>189</v>
      </c>
    </row>
    <row r="610" spans="1:5" x14ac:dyDescent="0.15">
      <c r="A610" s="7">
        <v>4</v>
      </c>
      <c r="B610">
        <v>169</v>
      </c>
      <c r="C610">
        <f ca="1">IF(印刷シート!$BO$3=1,RAND(),0)</f>
        <v>0</v>
      </c>
      <c r="D610" s="2">
        <f t="shared" ca="1" si="9"/>
        <v>361</v>
      </c>
      <c r="E610" t="s">
        <v>191</v>
      </c>
    </row>
    <row r="611" spans="1:5" x14ac:dyDescent="0.15">
      <c r="A611" s="7">
        <v>4</v>
      </c>
      <c r="B611">
        <v>170</v>
      </c>
      <c r="C611">
        <f ca="1">IF(印刷シート!$BO$3=1,RAND(),0)</f>
        <v>0</v>
      </c>
      <c r="D611" s="2">
        <f t="shared" ca="1" si="9"/>
        <v>361</v>
      </c>
      <c r="E611" t="s">
        <v>192</v>
      </c>
    </row>
    <row r="612" spans="1:5" x14ac:dyDescent="0.15">
      <c r="A612" s="7">
        <v>4</v>
      </c>
      <c r="B612">
        <v>171</v>
      </c>
      <c r="C612">
        <f ca="1">IF(印刷シート!$BO$3=1,RAND(),0)</f>
        <v>0</v>
      </c>
      <c r="D612" s="2">
        <f t="shared" ca="1" si="9"/>
        <v>361</v>
      </c>
      <c r="E612" t="s">
        <v>194</v>
      </c>
    </row>
    <row r="613" spans="1:5" x14ac:dyDescent="0.15">
      <c r="A613" s="7">
        <v>4</v>
      </c>
      <c r="B613">
        <v>172</v>
      </c>
      <c r="C613">
        <f ca="1">IF(印刷シート!$BO$3=1,RAND(),0)</f>
        <v>0</v>
      </c>
      <c r="D613" s="2">
        <f t="shared" ca="1" si="9"/>
        <v>361</v>
      </c>
      <c r="E613" t="s">
        <v>193</v>
      </c>
    </row>
    <row r="614" spans="1:5" x14ac:dyDescent="0.15">
      <c r="A614" s="7">
        <v>4</v>
      </c>
      <c r="B614">
        <v>173</v>
      </c>
      <c r="C614">
        <f ca="1">IF(印刷シート!$BO$3=1,RAND(),0)</f>
        <v>0</v>
      </c>
      <c r="D614" s="2">
        <f t="shared" ca="1" si="9"/>
        <v>361</v>
      </c>
      <c r="E614" t="s">
        <v>195</v>
      </c>
    </row>
    <row r="615" spans="1:5" x14ac:dyDescent="0.15">
      <c r="A615" s="7">
        <v>4</v>
      </c>
      <c r="B615">
        <v>174</v>
      </c>
      <c r="C615">
        <f ca="1">IF(印刷シート!$BO$3=1,RAND(),0)</f>
        <v>0</v>
      </c>
      <c r="D615" s="2">
        <f t="shared" ca="1" si="9"/>
        <v>361</v>
      </c>
      <c r="E615" t="s">
        <v>196</v>
      </c>
    </row>
    <row r="616" spans="1:5" x14ac:dyDescent="0.15">
      <c r="A616" s="7">
        <v>4</v>
      </c>
      <c r="B616">
        <v>175</v>
      </c>
      <c r="C616">
        <f ca="1">IF(印刷シート!$BO$3=1,RAND(),0)</f>
        <v>0</v>
      </c>
      <c r="D616" s="2">
        <f t="shared" ca="1" si="9"/>
        <v>361</v>
      </c>
      <c r="E616" t="s">
        <v>197</v>
      </c>
    </row>
    <row r="617" spans="1:5" x14ac:dyDescent="0.15">
      <c r="A617" s="7">
        <v>4</v>
      </c>
      <c r="B617">
        <v>176</v>
      </c>
      <c r="C617">
        <f ca="1">IF(印刷シート!$BO$3=1,RAND(),0)</f>
        <v>0</v>
      </c>
      <c r="D617" s="2">
        <f t="shared" ca="1" si="9"/>
        <v>361</v>
      </c>
      <c r="E617" t="s">
        <v>198</v>
      </c>
    </row>
    <row r="618" spans="1:5" x14ac:dyDescent="0.15">
      <c r="A618" s="7">
        <v>4</v>
      </c>
      <c r="B618">
        <v>177</v>
      </c>
      <c r="C618">
        <f ca="1">IF(印刷シート!$BO$3=1,RAND(),0)</f>
        <v>0</v>
      </c>
      <c r="D618" s="2">
        <f t="shared" ca="1" si="9"/>
        <v>361</v>
      </c>
      <c r="E618" t="s">
        <v>199</v>
      </c>
    </row>
    <row r="619" spans="1:5" x14ac:dyDescent="0.15">
      <c r="A619" s="7">
        <v>4</v>
      </c>
      <c r="B619">
        <v>178</v>
      </c>
      <c r="C619">
        <f ca="1">IF(印刷シート!$BO$3=1,RAND(),0)</f>
        <v>0</v>
      </c>
      <c r="D619" s="2">
        <f t="shared" ca="1" si="9"/>
        <v>361</v>
      </c>
      <c r="E619" t="s">
        <v>200</v>
      </c>
    </row>
    <row r="620" spans="1:5" x14ac:dyDescent="0.15">
      <c r="A620" s="7">
        <v>4</v>
      </c>
      <c r="B620">
        <v>179</v>
      </c>
      <c r="C620">
        <f ca="1">IF(印刷シート!$BO$3=1,RAND(),0)</f>
        <v>0</v>
      </c>
      <c r="D620" s="2">
        <f t="shared" ca="1" si="9"/>
        <v>361</v>
      </c>
      <c r="E620" t="s">
        <v>201</v>
      </c>
    </row>
    <row r="621" spans="1:5" x14ac:dyDescent="0.15">
      <c r="A621" s="7">
        <v>4</v>
      </c>
      <c r="B621">
        <v>180</v>
      </c>
      <c r="C621">
        <f ca="1">IF(印刷シート!$BO$3=1,RAND(),0)</f>
        <v>0</v>
      </c>
      <c r="D621" s="2">
        <f t="shared" ca="1" si="9"/>
        <v>361</v>
      </c>
      <c r="E621" t="s">
        <v>202</v>
      </c>
    </row>
    <row r="622" spans="1:5" x14ac:dyDescent="0.15">
      <c r="A622" s="7">
        <v>4</v>
      </c>
      <c r="B622">
        <v>181</v>
      </c>
      <c r="C622">
        <f ca="1">IF(印刷シート!$BO$3=1,RAND(),0)</f>
        <v>0</v>
      </c>
      <c r="D622" s="2">
        <f t="shared" ca="1" si="9"/>
        <v>361</v>
      </c>
      <c r="E622" t="s">
        <v>3035</v>
      </c>
    </row>
    <row r="623" spans="1:5" x14ac:dyDescent="0.15">
      <c r="A623" s="7">
        <v>4</v>
      </c>
      <c r="B623">
        <v>182</v>
      </c>
      <c r="C623">
        <f ca="1">IF(印刷シート!$BO$3=1,RAND(),0)</f>
        <v>0</v>
      </c>
      <c r="D623" s="2">
        <f t="shared" ca="1" si="9"/>
        <v>361</v>
      </c>
      <c r="E623" t="s">
        <v>3036</v>
      </c>
    </row>
    <row r="624" spans="1:5" x14ac:dyDescent="0.15">
      <c r="A624" s="7">
        <v>4</v>
      </c>
      <c r="B624">
        <v>183</v>
      </c>
      <c r="C624">
        <f ca="1">IF(印刷シート!$BO$3=1,RAND(),0)</f>
        <v>0</v>
      </c>
      <c r="D624" s="2">
        <f t="shared" ca="1" si="9"/>
        <v>361</v>
      </c>
      <c r="E624" t="s">
        <v>3037</v>
      </c>
    </row>
    <row r="625" spans="1:5" x14ac:dyDescent="0.15">
      <c r="A625" s="7">
        <v>4</v>
      </c>
      <c r="B625">
        <v>184</v>
      </c>
      <c r="C625">
        <f ca="1">IF(印刷シート!$BO$3=1,RAND(),0)</f>
        <v>0</v>
      </c>
      <c r="D625" s="2">
        <f t="shared" ca="1" si="9"/>
        <v>361</v>
      </c>
      <c r="E625" t="s">
        <v>3038</v>
      </c>
    </row>
    <row r="626" spans="1:5" x14ac:dyDescent="0.15">
      <c r="A626" s="7">
        <v>4</v>
      </c>
      <c r="B626">
        <v>185</v>
      </c>
      <c r="C626">
        <f ca="1">IF(印刷シート!$BO$3=1,RAND(),0)</f>
        <v>0</v>
      </c>
      <c r="D626" s="2">
        <f t="shared" ca="1" si="9"/>
        <v>361</v>
      </c>
      <c r="E626" t="s">
        <v>3039</v>
      </c>
    </row>
    <row r="627" spans="1:5" x14ac:dyDescent="0.15">
      <c r="A627" s="7">
        <v>4</v>
      </c>
      <c r="B627">
        <v>186</v>
      </c>
      <c r="C627">
        <f ca="1">IF(印刷シート!$BO$3=1,RAND(),0)</f>
        <v>0</v>
      </c>
      <c r="D627" s="2">
        <f t="shared" ca="1" si="9"/>
        <v>361</v>
      </c>
      <c r="E627" t="s">
        <v>3040</v>
      </c>
    </row>
    <row r="628" spans="1:5" x14ac:dyDescent="0.15">
      <c r="A628" s="7">
        <v>4</v>
      </c>
      <c r="B628">
        <v>187</v>
      </c>
      <c r="C628">
        <f ca="1">IF(印刷シート!$BO$3=1,RAND(),0)</f>
        <v>0</v>
      </c>
      <c r="D628" s="2">
        <f t="shared" ca="1" si="9"/>
        <v>361</v>
      </c>
      <c r="E628" t="s">
        <v>3041</v>
      </c>
    </row>
    <row r="629" spans="1:5" x14ac:dyDescent="0.15">
      <c r="A629" s="7">
        <v>4</v>
      </c>
      <c r="B629">
        <v>188</v>
      </c>
      <c r="C629">
        <f ca="1">IF(印刷シート!$BO$3=1,RAND(),0)</f>
        <v>0</v>
      </c>
      <c r="D629" s="2">
        <f t="shared" ca="1" si="9"/>
        <v>361</v>
      </c>
      <c r="E629" t="s">
        <v>3042</v>
      </c>
    </row>
    <row r="630" spans="1:5" x14ac:dyDescent="0.15">
      <c r="A630" s="7">
        <v>4</v>
      </c>
      <c r="B630">
        <v>189</v>
      </c>
      <c r="C630">
        <f ca="1">IF(印刷シート!$BO$3=1,RAND(),0)</f>
        <v>0</v>
      </c>
      <c r="D630" s="2">
        <f t="shared" ca="1" si="9"/>
        <v>361</v>
      </c>
      <c r="E630" t="s">
        <v>5655</v>
      </c>
    </row>
    <row r="631" spans="1:5" x14ac:dyDescent="0.15">
      <c r="A631" s="7">
        <v>4</v>
      </c>
      <c r="B631">
        <v>190</v>
      </c>
      <c r="C631">
        <f ca="1">IF(印刷シート!$BO$3=1,RAND(),0)</f>
        <v>0</v>
      </c>
      <c r="D631" s="2">
        <f t="shared" ca="1" si="9"/>
        <v>361</v>
      </c>
      <c r="E631" t="s">
        <v>3043</v>
      </c>
    </row>
    <row r="632" spans="1:5" x14ac:dyDescent="0.15">
      <c r="A632" s="7">
        <v>4</v>
      </c>
      <c r="B632">
        <v>191</v>
      </c>
      <c r="C632">
        <f ca="1">IF(印刷シート!$BO$3=1,RAND(),0)</f>
        <v>0</v>
      </c>
      <c r="D632" s="2">
        <f t="shared" ca="1" si="9"/>
        <v>361</v>
      </c>
      <c r="E632" t="s">
        <v>3045</v>
      </c>
    </row>
    <row r="633" spans="1:5" x14ac:dyDescent="0.15">
      <c r="A633" s="7">
        <v>4</v>
      </c>
      <c r="B633">
        <v>192</v>
      </c>
      <c r="C633">
        <f ca="1">IF(印刷シート!$BO$3=1,RAND(),0)</f>
        <v>0</v>
      </c>
      <c r="D633" s="2">
        <f t="shared" ca="1" si="9"/>
        <v>361</v>
      </c>
      <c r="E633" t="s">
        <v>3044</v>
      </c>
    </row>
    <row r="634" spans="1:5" x14ac:dyDescent="0.15">
      <c r="A634" s="7">
        <v>4</v>
      </c>
      <c r="B634">
        <v>193</v>
      </c>
      <c r="C634">
        <f ca="1">IF(印刷シート!$BO$3=1,RAND(),0)</f>
        <v>0</v>
      </c>
      <c r="D634" s="2">
        <f t="shared" ca="1" si="9"/>
        <v>361</v>
      </c>
      <c r="E634" t="s">
        <v>3046</v>
      </c>
    </row>
    <row r="635" spans="1:5" x14ac:dyDescent="0.15">
      <c r="A635" s="7">
        <v>4</v>
      </c>
      <c r="B635">
        <v>194</v>
      </c>
      <c r="C635">
        <f ca="1">IF(印刷シート!$BO$3=1,RAND(),0)</f>
        <v>0</v>
      </c>
      <c r="D635" s="2">
        <f t="shared" ca="1" si="9"/>
        <v>361</v>
      </c>
      <c r="E635" t="s">
        <v>3047</v>
      </c>
    </row>
    <row r="636" spans="1:5" x14ac:dyDescent="0.15">
      <c r="A636" s="7">
        <v>4</v>
      </c>
      <c r="B636">
        <v>195</v>
      </c>
      <c r="C636">
        <f ca="1">IF(印刷シート!$BO$3=1,RAND(),0)</f>
        <v>0</v>
      </c>
      <c r="D636" s="2">
        <f t="shared" ca="1" si="9"/>
        <v>361</v>
      </c>
      <c r="E636" t="s">
        <v>3048</v>
      </c>
    </row>
    <row r="637" spans="1:5" x14ac:dyDescent="0.15">
      <c r="A637" s="7">
        <v>4</v>
      </c>
      <c r="B637">
        <v>196</v>
      </c>
      <c r="C637">
        <f ca="1">IF(印刷シート!$BO$3=1,RAND(),0)</f>
        <v>0</v>
      </c>
      <c r="D637" s="2">
        <f t="shared" ca="1" si="9"/>
        <v>361</v>
      </c>
      <c r="E637" t="s">
        <v>3049</v>
      </c>
    </row>
    <row r="638" spans="1:5" x14ac:dyDescent="0.15">
      <c r="A638" s="7">
        <v>4</v>
      </c>
      <c r="B638">
        <v>197</v>
      </c>
      <c r="C638">
        <f ca="1">IF(印刷シート!$BO$3=1,RAND(),0)</f>
        <v>0</v>
      </c>
      <c r="D638" s="2">
        <f t="shared" ca="1" si="9"/>
        <v>361</v>
      </c>
      <c r="E638" t="s">
        <v>3051</v>
      </c>
    </row>
    <row r="639" spans="1:5" x14ac:dyDescent="0.15">
      <c r="A639" s="7">
        <v>4</v>
      </c>
      <c r="B639">
        <v>198</v>
      </c>
      <c r="C639">
        <f ca="1">IF(印刷シート!$BO$3=1,RAND(),0)</f>
        <v>0</v>
      </c>
      <c r="D639" s="2">
        <f t="shared" ca="1" si="9"/>
        <v>361</v>
      </c>
      <c r="E639" t="s">
        <v>3050</v>
      </c>
    </row>
    <row r="640" spans="1:5" x14ac:dyDescent="0.15">
      <c r="A640" s="7">
        <v>4</v>
      </c>
      <c r="B640">
        <v>199</v>
      </c>
      <c r="C640">
        <f ca="1">IF(印刷シート!$BO$3=1,RAND(),0)</f>
        <v>0</v>
      </c>
      <c r="D640" s="2">
        <f t="shared" ca="1" si="9"/>
        <v>361</v>
      </c>
      <c r="E640" t="s">
        <v>3053</v>
      </c>
    </row>
    <row r="641" spans="1:5" x14ac:dyDescent="0.15">
      <c r="A641" s="7">
        <v>4</v>
      </c>
      <c r="B641">
        <v>200</v>
      </c>
      <c r="C641">
        <f ca="1">IF(印刷シート!$BO$3=1,RAND(),0)</f>
        <v>0</v>
      </c>
      <c r="D641" s="2">
        <f t="shared" ca="1" si="9"/>
        <v>361</v>
      </c>
      <c r="E641" t="s">
        <v>3055</v>
      </c>
    </row>
    <row r="642" spans="1:5" x14ac:dyDescent="0.15">
      <c r="A642" s="7">
        <v>4</v>
      </c>
      <c r="B642">
        <v>201</v>
      </c>
      <c r="C642">
        <f ca="1">IF(印刷シート!$BO$3=1,RAND(),0)</f>
        <v>0</v>
      </c>
      <c r="D642" s="2">
        <f t="shared" ref="D642:D705" ca="1" si="10">RANK(C642,C$2:C$1027,FALSE)</f>
        <v>361</v>
      </c>
      <c r="E642" t="s">
        <v>3054</v>
      </c>
    </row>
    <row r="643" spans="1:5" x14ac:dyDescent="0.15">
      <c r="A643" s="7">
        <v>4</v>
      </c>
      <c r="B643">
        <v>202</v>
      </c>
      <c r="C643">
        <f ca="1">IF(印刷シート!$BO$3=1,RAND(),0)</f>
        <v>0</v>
      </c>
      <c r="D643" s="2">
        <f t="shared" ca="1" si="10"/>
        <v>361</v>
      </c>
      <c r="E643" t="s">
        <v>3056</v>
      </c>
    </row>
    <row r="644" spans="1:5" x14ac:dyDescent="0.15">
      <c r="A644" s="8">
        <v>5</v>
      </c>
      <c r="B644">
        <v>1</v>
      </c>
      <c r="C644">
        <f ca="1">IF(印刷シート!$BT$3=1,RAND(),0)</f>
        <v>0</v>
      </c>
      <c r="D644" s="2">
        <f t="shared" ca="1" si="10"/>
        <v>361</v>
      </c>
      <c r="E644" t="s">
        <v>1230</v>
      </c>
    </row>
    <row r="645" spans="1:5" x14ac:dyDescent="0.15">
      <c r="A645" s="8">
        <v>5</v>
      </c>
      <c r="B645">
        <v>2</v>
      </c>
      <c r="C645">
        <f ca="1">IF(印刷シート!$BT$3=1,RAND(),0)</f>
        <v>0</v>
      </c>
      <c r="D645" s="2">
        <f t="shared" ca="1" si="10"/>
        <v>361</v>
      </c>
      <c r="E645" t="s">
        <v>787</v>
      </c>
    </row>
    <row r="646" spans="1:5" x14ac:dyDescent="0.15">
      <c r="A646" s="8">
        <v>5</v>
      </c>
      <c r="B646">
        <v>3</v>
      </c>
      <c r="C646">
        <f ca="1">IF(印刷シート!$BT$3=1,RAND(),0)</f>
        <v>0</v>
      </c>
      <c r="D646" s="2">
        <f t="shared" ca="1" si="10"/>
        <v>361</v>
      </c>
      <c r="E646" t="s">
        <v>1236</v>
      </c>
    </row>
    <row r="647" spans="1:5" x14ac:dyDescent="0.15">
      <c r="A647" s="8">
        <v>5</v>
      </c>
      <c r="B647">
        <v>4</v>
      </c>
      <c r="C647">
        <f ca="1">IF(印刷シート!$BT$3=1,RAND(),0)</f>
        <v>0</v>
      </c>
      <c r="D647" s="2">
        <f t="shared" ca="1" si="10"/>
        <v>361</v>
      </c>
      <c r="E647" t="s">
        <v>1231</v>
      </c>
    </row>
    <row r="648" spans="1:5" x14ac:dyDescent="0.15">
      <c r="A648" s="8">
        <v>5</v>
      </c>
      <c r="B648">
        <v>5</v>
      </c>
      <c r="C648">
        <f ca="1">IF(印刷シート!$BT$3=1,RAND(),0)</f>
        <v>0</v>
      </c>
      <c r="D648" s="2">
        <f t="shared" ca="1" si="10"/>
        <v>361</v>
      </c>
      <c r="E648" t="s">
        <v>1232</v>
      </c>
    </row>
    <row r="649" spans="1:5" x14ac:dyDescent="0.15">
      <c r="A649" s="8">
        <v>5</v>
      </c>
      <c r="B649">
        <v>6</v>
      </c>
      <c r="C649">
        <f ca="1">IF(印刷シート!$BT$3=1,RAND(),0)</f>
        <v>0</v>
      </c>
      <c r="D649" s="2">
        <f t="shared" ca="1" si="10"/>
        <v>361</v>
      </c>
      <c r="E649" t="s">
        <v>1234</v>
      </c>
    </row>
    <row r="650" spans="1:5" x14ac:dyDescent="0.15">
      <c r="A650" s="8">
        <v>5</v>
      </c>
      <c r="B650">
        <v>7</v>
      </c>
      <c r="C650">
        <f ca="1">IF(印刷シート!$BT$3=1,RAND(),0)</f>
        <v>0</v>
      </c>
      <c r="D650" s="2">
        <f t="shared" ca="1" si="10"/>
        <v>361</v>
      </c>
      <c r="E650" t="s">
        <v>1233</v>
      </c>
    </row>
    <row r="651" spans="1:5" x14ac:dyDescent="0.15">
      <c r="A651" s="8">
        <v>5</v>
      </c>
      <c r="B651">
        <v>8</v>
      </c>
      <c r="C651">
        <f ca="1">IF(印刷シート!$BT$3=1,RAND(),0)</f>
        <v>0</v>
      </c>
      <c r="D651" s="2">
        <f t="shared" ca="1" si="10"/>
        <v>361</v>
      </c>
      <c r="E651" t="s">
        <v>1235</v>
      </c>
    </row>
    <row r="652" spans="1:5" x14ac:dyDescent="0.15">
      <c r="A652" s="8">
        <v>5</v>
      </c>
      <c r="B652">
        <v>9</v>
      </c>
      <c r="C652">
        <f ca="1">IF(印刷シート!$BT$3=1,RAND(),0)</f>
        <v>0</v>
      </c>
      <c r="D652" s="2">
        <f t="shared" ca="1" si="10"/>
        <v>361</v>
      </c>
      <c r="E652" t="s">
        <v>1238</v>
      </c>
    </row>
    <row r="653" spans="1:5" x14ac:dyDescent="0.15">
      <c r="A653" s="8">
        <v>5</v>
      </c>
      <c r="B653">
        <v>10</v>
      </c>
      <c r="C653">
        <f ca="1">IF(印刷シート!$BT$3=1,RAND(),0)</f>
        <v>0</v>
      </c>
      <c r="D653" s="2">
        <f t="shared" ca="1" si="10"/>
        <v>361</v>
      </c>
      <c r="E653" t="s">
        <v>1237</v>
      </c>
    </row>
    <row r="654" spans="1:5" x14ac:dyDescent="0.15">
      <c r="A654" s="8">
        <v>5</v>
      </c>
      <c r="B654">
        <v>11</v>
      </c>
      <c r="C654">
        <f ca="1">IF(印刷シート!$BT$3=1,RAND(),0)</f>
        <v>0</v>
      </c>
      <c r="D654" s="2">
        <f t="shared" ca="1" si="10"/>
        <v>361</v>
      </c>
      <c r="E654" t="s">
        <v>1239</v>
      </c>
    </row>
    <row r="655" spans="1:5" x14ac:dyDescent="0.15">
      <c r="A655" s="8">
        <v>5</v>
      </c>
      <c r="B655">
        <v>12</v>
      </c>
      <c r="C655">
        <f ca="1">IF(印刷シート!$BT$3=1,RAND(),0)</f>
        <v>0</v>
      </c>
      <c r="D655" s="2">
        <f t="shared" ca="1" si="10"/>
        <v>361</v>
      </c>
      <c r="E655" t="s">
        <v>1241</v>
      </c>
    </row>
    <row r="656" spans="1:5" x14ac:dyDescent="0.15">
      <c r="A656" s="8">
        <v>5</v>
      </c>
      <c r="B656">
        <v>13</v>
      </c>
      <c r="C656">
        <f ca="1">IF(印刷シート!$BT$3=1,RAND(),0)</f>
        <v>0</v>
      </c>
      <c r="D656" s="2">
        <f t="shared" ca="1" si="10"/>
        <v>361</v>
      </c>
      <c r="E656" t="s">
        <v>1240</v>
      </c>
    </row>
    <row r="657" spans="1:5" x14ac:dyDescent="0.15">
      <c r="A657" s="8">
        <v>5</v>
      </c>
      <c r="B657">
        <v>14</v>
      </c>
      <c r="C657">
        <f ca="1">IF(印刷シート!$BT$3=1,RAND(),0)</f>
        <v>0</v>
      </c>
      <c r="D657" s="2">
        <f t="shared" ca="1" si="10"/>
        <v>361</v>
      </c>
      <c r="E657" t="s">
        <v>1245</v>
      </c>
    </row>
    <row r="658" spans="1:5" x14ac:dyDescent="0.15">
      <c r="A658" s="8">
        <v>5</v>
      </c>
      <c r="B658">
        <v>15</v>
      </c>
      <c r="C658">
        <f ca="1">IF(印刷シート!$BT$3=1,RAND(),0)</f>
        <v>0</v>
      </c>
      <c r="D658" s="2">
        <f t="shared" ca="1" si="10"/>
        <v>361</v>
      </c>
      <c r="E658" t="s">
        <v>1246</v>
      </c>
    </row>
    <row r="659" spans="1:5" x14ac:dyDescent="0.15">
      <c r="A659" s="8">
        <v>5</v>
      </c>
      <c r="B659">
        <v>16</v>
      </c>
      <c r="C659">
        <f ca="1">IF(印刷シート!$BT$3=1,RAND(),0)</f>
        <v>0</v>
      </c>
      <c r="D659" s="2">
        <f t="shared" ca="1" si="10"/>
        <v>361</v>
      </c>
      <c r="E659" t="s">
        <v>1244</v>
      </c>
    </row>
    <row r="660" spans="1:5" x14ac:dyDescent="0.15">
      <c r="A660" s="8">
        <v>5</v>
      </c>
      <c r="B660">
        <v>17</v>
      </c>
      <c r="C660">
        <f ca="1">IF(印刷シート!$BT$3=1,RAND(),0)</f>
        <v>0</v>
      </c>
      <c r="D660" s="2">
        <f t="shared" ca="1" si="10"/>
        <v>361</v>
      </c>
      <c r="E660" t="s">
        <v>1247</v>
      </c>
    </row>
    <row r="661" spans="1:5" x14ac:dyDescent="0.15">
      <c r="A661" s="8">
        <v>5</v>
      </c>
      <c r="B661">
        <v>18</v>
      </c>
      <c r="C661">
        <f ca="1">IF(印刷シート!$BT$3=1,RAND(),0)</f>
        <v>0</v>
      </c>
      <c r="D661" s="2">
        <f t="shared" ca="1" si="10"/>
        <v>361</v>
      </c>
      <c r="E661" t="s">
        <v>1248</v>
      </c>
    </row>
    <row r="662" spans="1:5" x14ac:dyDescent="0.15">
      <c r="A662" s="8">
        <v>5</v>
      </c>
      <c r="B662">
        <v>19</v>
      </c>
      <c r="C662">
        <f ca="1">IF(印刷シート!$BT$3=1,RAND(),0)</f>
        <v>0</v>
      </c>
      <c r="D662" s="2">
        <f t="shared" ca="1" si="10"/>
        <v>361</v>
      </c>
      <c r="E662" t="s">
        <v>1251</v>
      </c>
    </row>
    <row r="663" spans="1:5" x14ac:dyDescent="0.15">
      <c r="A663" s="8">
        <v>5</v>
      </c>
      <c r="B663">
        <v>20</v>
      </c>
      <c r="C663">
        <f ca="1">IF(印刷シート!$BT$3=1,RAND(),0)</f>
        <v>0</v>
      </c>
      <c r="D663" s="2">
        <f t="shared" ca="1" si="10"/>
        <v>361</v>
      </c>
      <c r="E663" t="s">
        <v>1250</v>
      </c>
    </row>
    <row r="664" spans="1:5" x14ac:dyDescent="0.15">
      <c r="A664" s="8">
        <v>5</v>
      </c>
      <c r="B664">
        <v>21</v>
      </c>
      <c r="C664">
        <f ca="1">IF(印刷シート!$BT$3=1,RAND(),0)</f>
        <v>0</v>
      </c>
      <c r="D664" s="2">
        <f t="shared" ca="1" si="10"/>
        <v>361</v>
      </c>
      <c r="E664" t="s">
        <v>1252</v>
      </c>
    </row>
    <row r="665" spans="1:5" x14ac:dyDescent="0.15">
      <c r="A665" s="8">
        <v>5</v>
      </c>
      <c r="B665">
        <v>22</v>
      </c>
      <c r="C665">
        <f ca="1">IF(印刷シート!$BT$3=1,RAND(),0)</f>
        <v>0</v>
      </c>
      <c r="D665" s="2">
        <f t="shared" ca="1" si="10"/>
        <v>361</v>
      </c>
      <c r="E665" t="s">
        <v>1253</v>
      </c>
    </row>
    <row r="666" spans="1:5" x14ac:dyDescent="0.15">
      <c r="A666" s="8">
        <v>5</v>
      </c>
      <c r="B666">
        <v>23</v>
      </c>
      <c r="C666">
        <f ca="1">IF(印刷シート!$BT$3=1,RAND(),0)</f>
        <v>0</v>
      </c>
      <c r="D666" s="2">
        <f t="shared" ca="1" si="10"/>
        <v>361</v>
      </c>
      <c r="E666" t="s">
        <v>1254</v>
      </c>
    </row>
    <row r="667" spans="1:5" x14ac:dyDescent="0.15">
      <c r="A667" s="8">
        <v>5</v>
      </c>
      <c r="B667">
        <v>24</v>
      </c>
      <c r="C667">
        <f ca="1">IF(印刷シート!$BT$3=1,RAND(),0)</f>
        <v>0</v>
      </c>
      <c r="D667" s="2">
        <f t="shared" ca="1" si="10"/>
        <v>361</v>
      </c>
      <c r="E667" t="s">
        <v>1255</v>
      </c>
    </row>
    <row r="668" spans="1:5" x14ac:dyDescent="0.15">
      <c r="A668" s="8">
        <v>5</v>
      </c>
      <c r="B668">
        <v>25</v>
      </c>
      <c r="C668">
        <f ca="1">IF(印刷シート!$BT$3=1,RAND(),0)</f>
        <v>0</v>
      </c>
      <c r="D668" s="2">
        <f t="shared" ca="1" si="10"/>
        <v>361</v>
      </c>
      <c r="E668" t="s">
        <v>1256</v>
      </c>
    </row>
    <row r="669" spans="1:5" x14ac:dyDescent="0.15">
      <c r="A669" s="8">
        <v>5</v>
      </c>
      <c r="B669">
        <v>26</v>
      </c>
      <c r="C669">
        <f ca="1">IF(印刷シート!$BT$3=1,RAND(),0)</f>
        <v>0</v>
      </c>
      <c r="D669" s="2">
        <f t="shared" ca="1" si="10"/>
        <v>361</v>
      </c>
      <c r="E669" t="s">
        <v>1257</v>
      </c>
    </row>
    <row r="670" spans="1:5" x14ac:dyDescent="0.15">
      <c r="A670" s="8">
        <v>5</v>
      </c>
      <c r="B670">
        <v>27</v>
      </c>
      <c r="C670">
        <f ca="1">IF(印刷シート!$BT$3=1,RAND(),0)</f>
        <v>0</v>
      </c>
      <c r="D670" s="2">
        <f t="shared" ca="1" si="10"/>
        <v>361</v>
      </c>
      <c r="E670" t="s">
        <v>1258</v>
      </c>
    </row>
    <row r="671" spans="1:5" x14ac:dyDescent="0.15">
      <c r="A671" s="8">
        <v>5</v>
      </c>
      <c r="B671">
        <v>28</v>
      </c>
      <c r="C671">
        <f ca="1">IF(印刷シート!$BT$3=1,RAND(),0)</f>
        <v>0</v>
      </c>
      <c r="D671" s="2">
        <f t="shared" ca="1" si="10"/>
        <v>361</v>
      </c>
      <c r="E671" t="s">
        <v>2719</v>
      </c>
    </row>
    <row r="672" spans="1:5" x14ac:dyDescent="0.15">
      <c r="A672" s="8">
        <v>5</v>
      </c>
      <c r="B672">
        <v>29</v>
      </c>
      <c r="C672">
        <f ca="1">IF(印刷シート!$BT$3=1,RAND(),0)</f>
        <v>0</v>
      </c>
      <c r="D672" s="2">
        <f t="shared" ca="1" si="10"/>
        <v>361</v>
      </c>
      <c r="E672" t="s">
        <v>1259</v>
      </c>
    </row>
    <row r="673" spans="1:5" x14ac:dyDescent="0.15">
      <c r="A673" s="8">
        <v>5</v>
      </c>
      <c r="B673">
        <v>30</v>
      </c>
      <c r="C673">
        <f ca="1">IF(印刷シート!$BT$3=1,RAND(),0)</f>
        <v>0</v>
      </c>
      <c r="D673" s="2">
        <f t="shared" ca="1" si="10"/>
        <v>361</v>
      </c>
      <c r="E673" t="s">
        <v>1260</v>
      </c>
    </row>
    <row r="674" spans="1:5" x14ac:dyDescent="0.15">
      <c r="A674" s="8">
        <v>5</v>
      </c>
      <c r="B674">
        <v>31</v>
      </c>
      <c r="C674">
        <f ca="1">IF(印刷シート!$BT$3=1,RAND(),0)</f>
        <v>0</v>
      </c>
      <c r="D674" s="2">
        <f t="shared" ca="1" si="10"/>
        <v>361</v>
      </c>
      <c r="E674" t="s">
        <v>2718</v>
      </c>
    </row>
    <row r="675" spans="1:5" x14ac:dyDescent="0.15">
      <c r="A675" s="8">
        <v>5</v>
      </c>
      <c r="B675">
        <v>32</v>
      </c>
      <c r="C675">
        <f ca="1">IF(印刷シート!$BT$3=1,RAND(),0)</f>
        <v>0</v>
      </c>
      <c r="D675" s="2">
        <f t="shared" ca="1" si="10"/>
        <v>361</v>
      </c>
      <c r="E675" t="s">
        <v>1261</v>
      </c>
    </row>
    <row r="676" spans="1:5" x14ac:dyDescent="0.15">
      <c r="A676" s="8">
        <v>5</v>
      </c>
      <c r="B676">
        <v>33</v>
      </c>
      <c r="C676">
        <f ca="1">IF(印刷シート!$BT$3=1,RAND(),0)</f>
        <v>0</v>
      </c>
      <c r="D676" s="2">
        <f t="shared" ca="1" si="10"/>
        <v>361</v>
      </c>
      <c r="E676" t="s">
        <v>1262</v>
      </c>
    </row>
    <row r="677" spans="1:5" x14ac:dyDescent="0.15">
      <c r="A677" s="8">
        <v>5</v>
      </c>
      <c r="B677">
        <v>34</v>
      </c>
      <c r="C677">
        <f ca="1">IF(印刷シート!$BT$3=1,RAND(),0)</f>
        <v>0</v>
      </c>
      <c r="D677" s="2">
        <f t="shared" ca="1" si="10"/>
        <v>361</v>
      </c>
      <c r="E677" t="s">
        <v>1263</v>
      </c>
    </row>
    <row r="678" spans="1:5" x14ac:dyDescent="0.15">
      <c r="A678" s="8">
        <v>5</v>
      </c>
      <c r="B678">
        <v>35</v>
      </c>
      <c r="C678">
        <f ca="1">IF(印刷シート!$BT$3=1,RAND(),0)</f>
        <v>0</v>
      </c>
      <c r="D678" s="2">
        <f t="shared" ca="1" si="10"/>
        <v>361</v>
      </c>
      <c r="E678" t="s">
        <v>1264</v>
      </c>
    </row>
    <row r="679" spans="1:5" x14ac:dyDescent="0.15">
      <c r="A679" s="8">
        <v>5</v>
      </c>
      <c r="B679">
        <v>36</v>
      </c>
      <c r="C679">
        <f ca="1">IF(印刷シート!$BT$3=1,RAND(),0)</f>
        <v>0</v>
      </c>
      <c r="D679" s="2">
        <f t="shared" ca="1" si="10"/>
        <v>361</v>
      </c>
      <c r="E679" t="s">
        <v>1265</v>
      </c>
    </row>
    <row r="680" spans="1:5" x14ac:dyDescent="0.15">
      <c r="A680" s="8">
        <v>5</v>
      </c>
      <c r="B680">
        <v>37</v>
      </c>
      <c r="C680">
        <f ca="1">IF(印刷シート!$BT$3=1,RAND(),0)</f>
        <v>0</v>
      </c>
      <c r="D680" s="2">
        <f t="shared" ca="1" si="10"/>
        <v>361</v>
      </c>
      <c r="E680" t="s">
        <v>2726</v>
      </c>
    </row>
    <row r="681" spans="1:5" x14ac:dyDescent="0.15">
      <c r="A681" s="8">
        <v>5</v>
      </c>
      <c r="B681">
        <v>38</v>
      </c>
      <c r="C681">
        <f ca="1">IF(印刷シート!$BT$3=1,RAND(),0)</f>
        <v>0</v>
      </c>
      <c r="D681" s="2">
        <f t="shared" ca="1" si="10"/>
        <v>361</v>
      </c>
      <c r="E681" t="s">
        <v>1266</v>
      </c>
    </row>
    <row r="682" spans="1:5" x14ac:dyDescent="0.15">
      <c r="A682" s="8">
        <v>5</v>
      </c>
      <c r="B682">
        <v>39</v>
      </c>
      <c r="C682">
        <f ca="1">IF(印刷シート!$BT$3=1,RAND(),0)</f>
        <v>0</v>
      </c>
      <c r="D682" s="2">
        <f t="shared" ca="1" si="10"/>
        <v>361</v>
      </c>
      <c r="E682" t="s">
        <v>1267</v>
      </c>
    </row>
    <row r="683" spans="1:5" x14ac:dyDescent="0.15">
      <c r="A683" s="8">
        <v>5</v>
      </c>
      <c r="B683">
        <v>40</v>
      </c>
      <c r="C683">
        <f ca="1">IF(印刷シート!$BT$3=1,RAND(),0)</f>
        <v>0</v>
      </c>
      <c r="D683" s="2">
        <f t="shared" ca="1" si="10"/>
        <v>361</v>
      </c>
      <c r="E683" t="s">
        <v>1268</v>
      </c>
    </row>
    <row r="684" spans="1:5" x14ac:dyDescent="0.15">
      <c r="A684" s="8">
        <v>5</v>
      </c>
      <c r="B684">
        <v>41</v>
      </c>
      <c r="C684">
        <f ca="1">IF(印刷シート!$BT$3=1,RAND(),0)</f>
        <v>0</v>
      </c>
      <c r="D684" s="2">
        <f t="shared" ca="1" si="10"/>
        <v>361</v>
      </c>
      <c r="E684" t="s">
        <v>1269</v>
      </c>
    </row>
    <row r="685" spans="1:5" x14ac:dyDescent="0.15">
      <c r="A685" s="8">
        <v>5</v>
      </c>
      <c r="B685">
        <v>42</v>
      </c>
      <c r="C685">
        <f ca="1">IF(印刷シート!$BT$3=1,RAND(),0)</f>
        <v>0</v>
      </c>
      <c r="D685" s="2">
        <f t="shared" ca="1" si="10"/>
        <v>361</v>
      </c>
      <c r="E685" t="s">
        <v>1291</v>
      </c>
    </row>
    <row r="686" spans="1:5" x14ac:dyDescent="0.15">
      <c r="A686" s="8">
        <v>5</v>
      </c>
      <c r="B686">
        <v>43</v>
      </c>
      <c r="C686">
        <f ca="1">IF(印刷シート!$BT$3=1,RAND(),0)</f>
        <v>0</v>
      </c>
      <c r="D686" s="2">
        <f t="shared" ca="1" si="10"/>
        <v>361</v>
      </c>
      <c r="E686" t="s">
        <v>1270</v>
      </c>
    </row>
    <row r="687" spans="1:5" x14ac:dyDescent="0.15">
      <c r="A687" s="8">
        <v>5</v>
      </c>
      <c r="B687">
        <v>44</v>
      </c>
      <c r="C687">
        <f ca="1">IF(印刷シート!$BT$3=1,RAND(),0)</f>
        <v>0</v>
      </c>
      <c r="D687" s="2">
        <f t="shared" ca="1" si="10"/>
        <v>361</v>
      </c>
      <c r="E687" t="s">
        <v>1271</v>
      </c>
    </row>
    <row r="688" spans="1:5" x14ac:dyDescent="0.15">
      <c r="A688" s="8">
        <v>5</v>
      </c>
      <c r="B688">
        <v>45</v>
      </c>
      <c r="C688">
        <f ca="1">IF(印刷シート!$BT$3=1,RAND(),0)</f>
        <v>0</v>
      </c>
      <c r="D688" s="2">
        <f t="shared" ca="1" si="10"/>
        <v>361</v>
      </c>
      <c r="E688" t="s">
        <v>1272</v>
      </c>
    </row>
    <row r="689" spans="1:5" x14ac:dyDescent="0.15">
      <c r="A689" s="8">
        <v>5</v>
      </c>
      <c r="B689">
        <v>46</v>
      </c>
      <c r="C689">
        <f ca="1">IF(印刷シート!$BT$3=1,RAND(),0)</f>
        <v>0</v>
      </c>
      <c r="D689" s="2">
        <f t="shared" ca="1" si="10"/>
        <v>361</v>
      </c>
      <c r="E689" t="s">
        <v>2459</v>
      </c>
    </row>
    <row r="690" spans="1:5" x14ac:dyDescent="0.15">
      <c r="A690" s="8">
        <v>5</v>
      </c>
      <c r="B690">
        <v>47</v>
      </c>
      <c r="C690">
        <f ca="1">IF(印刷シート!$BT$3=1,RAND(),0)</f>
        <v>0</v>
      </c>
      <c r="D690" s="2">
        <f t="shared" ca="1" si="10"/>
        <v>361</v>
      </c>
      <c r="E690" t="s">
        <v>1274</v>
      </c>
    </row>
    <row r="691" spans="1:5" x14ac:dyDescent="0.15">
      <c r="A691" s="8">
        <v>5</v>
      </c>
      <c r="B691">
        <v>48</v>
      </c>
      <c r="C691">
        <f ca="1">IF(印刷シート!$BT$3=1,RAND(),0)</f>
        <v>0</v>
      </c>
      <c r="D691" s="2">
        <f t="shared" ca="1" si="10"/>
        <v>361</v>
      </c>
      <c r="E691" t="s">
        <v>1275</v>
      </c>
    </row>
    <row r="692" spans="1:5" x14ac:dyDescent="0.15">
      <c r="A692" s="8">
        <v>5</v>
      </c>
      <c r="B692">
        <v>49</v>
      </c>
      <c r="C692">
        <f ca="1">IF(印刷シート!$BT$3=1,RAND(),0)</f>
        <v>0</v>
      </c>
      <c r="D692" s="2">
        <f t="shared" ca="1" si="10"/>
        <v>361</v>
      </c>
      <c r="E692" t="s">
        <v>1276</v>
      </c>
    </row>
    <row r="693" spans="1:5" x14ac:dyDescent="0.15">
      <c r="A693" s="8">
        <v>5</v>
      </c>
      <c r="B693">
        <v>50</v>
      </c>
      <c r="C693">
        <f ca="1">IF(印刷シート!$BT$3=1,RAND(),0)</f>
        <v>0</v>
      </c>
      <c r="D693" s="2">
        <f t="shared" ca="1" si="10"/>
        <v>361</v>
      </c>
      <c r="E693" t="s">
        <v>1279</v>
      </c>
    </row>
    <row r="694" spans="1:5" x14ac:dyDescent="0.15">
      <c r="A694" s="8">
        <v>5</v>
      </c>
      <c r="B694">
        <v>51</v>
      </c>
      <c r="C694">
        <f ca="1">IF(印刷シート!$BT$3=1,RAND(),0)</f>
        <v>0</v>
      </c>
      <c r="D694" s="2">
        <f t="shared" ca="1" si="10"/>
        <v>361</v>
      </c>
      <c r="E694" t="s">
        <v>1278</v>
      </c>
    </row>
    <row r="695" spans="1:5" x14ac:dyDescent="0.15">
      <c r="A695" s="8">
        <v>5</v>
      </c>
      <c r="B695">
        <v>52</v>
      </c>
      <c r="C695">
        <f ca="1">IF(印刷シート!$BT$3=1,RAND(),0)</f>
        <v>0</v>
      </c>
      <c r="D695" s="2">
        <f t="shared" ca="1" si="10"/>
        <v>361</v>
      </c>
      <c r="E695" t="s">
        <v>1282</v>
      </c>
    </row>
    <row r="696" spans="1:5" x14ac:dyDescent="0.15">
      <c r="A696" s="8">
        <v>5</v>
      </c>
      <c r="B696">
        <v>53</v>
      </c>
      <c r="C696">
        <f ca="1">IF(印刷シート!$BT$3=1,RAND(),0)</f>
        <v>0</v>
      </c>
      <c r="D696" s="2">
        <f t="shared" ca="1" si="10"/>
        <v>361</v>
      </c>
      <c r="E696" t="s">
        <v>1281</v>
      </c>
    </row>
    <row r="697" spans="1:5" x14ac:dyDescent="0.15">
      <c r="A697" s="8">
        <v>5</v>
      </c>
      <c r="B697">
        <v>54</v>
      </c>
      <c r="C697">
        <f ca="1">IF(印刷シート!$BT$3=1,RAND(),0)</f>
        <v>0</v>
      </c>
      <c r="D697" s="2">
        <f t="shared" ca="1" si="10"/>
        <v>361</v>
      </c>
      <c r="E697" t="s">
        <v>1280</v>
      </c>
    </row>
    <row r="698" spans="1:5" x14ac:dyDescent="0.15">
      <c r="A698" s="8">
        <v>5</v>
      </c>
      <c r="B698">
        <v>55</v>
      </c>
      <c r="C698">
        <f ca="1">IF(印刷シート!$BT$3=1,RAND(),0)</f>
        <v>0</v>
      </c>
      <c r="D698" s="2">
        <f t="shared" ca="1" si="10"/>
        <v>361</v>
      </c>
      <c r="E698" t="s">
        <v>1284</v>
      </c>
    </row>
    <row r="699" spans="1:5" x14ac:dyDescent="0.15">
      <c r="A699" s="8">
        <v>5</v>
      </c>
      <c r="B699">
        <v>56</v>
      </c>
      <c r="C699">
        <f ca="1">IF(印刷シート!$BT$3=1,RAND(),0)</f>
        <v>0</v>
      </c>
      <c r="D699" s="2">
        <f t="shared" ca="1" si="10"/>
        <v>361</v>
      </c>
      <c r="E699" t="s">
        <v>1283</v>
      </c>
    </row>
    <row r="700" spans="1:5" x14ac:dyDescent="0.15">
      <c r="A700" s="8">
        <v>5</v>
      </c>
      <c r="B700">
        <v>57</v>
      </c>
      <c r="C700">
        <f ca="1">IF(印刷シート!$BT$3=1,RAND(),0)</f>
        <v>0</v>
      </c>
      <c r="D700" s="2">
        <f t="shared" ca="1" si="10"/>
        <v>361</v>
      </c>
      <c r="E700" t="s">
        <v>1285</v>
      </c>
    </row>
    <row r="701" spans="1:5" x14ac:dyDescent="0.15">
      <c r="A701" s="8">
        <v>5</v>
      </c>
      <c r="B701">
        <v>58</v>
      </c>
      <c r="C701">
        <f ca="1">IF(印刷シート!$BT$3=1,RAND(),0)</f>
        <v>0</v>
      </c>
      <c r="D701" s="2">
        <f t="shared" ca="1" si="10"/>
        <v>361</v>
      </c>
      <c r="E701" t="s">
        <v>1286</v>
      </c>
    </row>
    <row r="702" spans="1:5" x14ac:dyDescent="0.15">
      <c r="A702" s="8">
        <v>5</v>
      </c>
      <c r="B702">
        <v>59</v>
      </c>
      <c r="C702">
        <f ca="1">IF(印刷シート!$BT$3=1,RAND(),0)</f>
        <v>0</v>
      </c>
      <c r="D702" s="2">
        <f t="shared" ca="1" si="10"/>
        <v>361</v>
      </c>
      <c r="E702" t="s">
        <v>1287</v>
      </c>
    </row>
    <row r="703" spans="1:5" x14ac:dyDescent="0.15">
      <c r="A703" s="8">
        <v>5</v>
      </c>
      <c r="B703">
        <v>60</v>
      </c>
      <c r="C703">
        <f ca="1">IF(印刷シート!$BT$3=1,RAND(),0)</f>
        <v>0</v>
      </c>
      <c r="D703" s="2">
        <f t="shared" ca="1" si="10"/>
        <v>361</v>
      </c>
      <c r="E703" t="s">
        <v>1290</v>
      </c>
    </row>
    <row r="704" spans="1:5" x14ac:dyDescent="0.15">
      <c r="A704" s="8">
        <v>5</v>
      </c>
      <c r="B704">
        <v>61</v>
      </c>
      <c r="C704">
        <f ca="1">IF(印刷シート!$BT$3=1,RAND(),0)</f>
        <v>0</v>
      </c>
      <c r="D704" s="2">
        <f t="shared" ca="1" si="10"/>
        <v>361</v>
      </c>
      <c r="E704" t="s">
        <v>1288</v>
      </c>
    </row>
    <row r="705" spans="1:5" x14ac:dyDescent="0.15">
      <c r="A705" s="8">
        <v>5</v>
      </c>
      <c r="B705">
        <v>62</v>
      </c>
      <c r="C705">
        <f ca="1">IF(印刷シート!$BT$3=1,RAND(),0)</f>
        <v>0</v>
      </c>
      <c r="D705" s="2">
        <f t="shared" ca="1" si="10"/>
        <v>361</v>
      </c>
      <c r="E705" t="s">
        <v>2471</v>
      </c>
    </row>
    <row r="706" spans="1:5" x14ac:dyDescent="0.15">
      <c r="A706" s="8">
        <v>5</v>
      </c>
      <c r="B706">
        <v>63</v>
      </c>
      <c r="C706">
        <f ca="1">IF(印刷シート!$BT$3=1,RAND(),0)</f>
        <v>0</v>
      </c>
      <c r="D706" s="2">
        <f t="shared" ref="D706:D769" ca="1" si="11">RANK(C706,C$2:C$1027,FALSE)</f>
        <v>361</v>
      </c>
      <c r="E706" t="s">
        <v>1292</v>
      </c>
    </row>
    <row r="707" spans="1:5" x14ac:dyDescent="0.15">
      <c r="A707" s="8">
        <v>5</v>
      </c>
      <c r="B707">
        <v>64</v>
      </c>
      <c r="C707">
        <f ca="1">IF(印刷シート!$BT$3=1,RAND(),0)</f>
        <v>0</v>
      </c>
      <c r="D707" s="2">
        <f t="shared" ca="1" si="11"/>
        <v>361</v>
      </c>
      <c r="E707" t="s">
        <v>1289</v>
      </c>
    </row>
    <row r="708" spans="1:5" x14ac:dyDescent="0.15">
      <c r="A708" s="8">
        <v>5</v>
      </c>
      <c r="B708">
        <v>65</v>
      </c>
      <c r="C708">
        <f ca="1">IF(印刷シート!$BT$3=1,RAND(),0)</f>
        <v>0</v>
      </c>
      <c r="D708" s="2">
        <f t="shared" ca="1" si="11"/>
        <v>361</v>
      </c>
      <c r="E708" t="s">
        <v>2473</v>
      </c>
    </row>
    <row r="709" spans="1:5" x14ac:dyDescent="0.15">
      <c r="A709" s="8">
        <v>5</v>
      </c>
      <c r="B709">
        <v>66</v>
      </c>
      <c r="C709">
        <f ca="1">IF(印刷シート!$BT$3=1,RAND(),0)</f>
        <v>0</v>
      </c>
      <c r="D709" s="2">
        <f t="shared" ca="1" si="11"/>
        <v>361</v>
      </c>
      <c r="E709" t="s">
        <v>1293</v>
      </c>
    </row>
    <row r="710" spans="1:5" x14ac:dyDescent="0.15">
      <c r="A710" s="8">
        <v>5</v>
      </c>
      <c r="B710">
        <v>67</v>
      </c>
      <c r="C710">
        <f ca="1">IF(印刷シート!$BT$3=1,RAND(),0)</f>
        <v>0</v>
      </c>
      <c r="D710" s="2">
        <f t="shared" ca="1" si="11"/>
        <v>361</v>
      </c>
      <c r="E710" t="s">
        <v>1294</v>
      </c>
    </row>
    <row r="711" spans="1:5" x14ac:dyDescent="0.15">
      <c r="A711" s="8">
        <v>5</v>
      </c>
      <c r="B711">
        <v>68</v>
      </c>
      <c r="C711">
        <f ca="1">IF(印刷シート!$BT$3=1,RAND(),0)</f>
        <v>0</v>
      </c>
      <c r="D711" s="2">
        <f t="shared" ca="1" si="11"/>
        <v>361</v>
      </c>
      <c r="E711" t="s">
        <v>1295</v>
      </c>
    </row>
    <row r="712" spans="1:5" x14ac:dyDescent="0.15">
      <c r="A712" s="8">
        <v>5</v>
      </c>
      <c r="B712">
        <v>69</v>
      </c>
      <c r="C712">
        <f ca="1">IF(印刷シート!$BT$3=1,RAND(),0)</f>
        <v>0</v>
      </c>
      <c r="D712" s="2">
        <f t="shared" ca="1" si="11"/>
        <v>361</v>
      </c>
      <c r="E712" t="s">
        <v>1297</v>
      </c>
    </row>
    <row r="713" spans="1:5" x14ac:dyDescent="0.15">
      <c r="A713" s="8">
        <v>5</v>
      </c>
      <c r="B713">
        <v>70</v>
      </c>
      <c r="C713">
        <f ca="1">IF(印刷シート!$BT$3=1,RAND(),0)</f>
        <v>0</v>
      </c>
      <c r="D713" s="2">
        <f t="shared" ca="1" si="11"/>
        <v>361</v>
      </c>
      <c r="E713" t="s">
        <v>1298</v>
      </c>
    </row>
    <row r="714" spans="1:5" x14ac:dyDescent="0.15">
      <c r="A714" s="8">
        <v>5</v>
      </c>
      <c r="B714">
        <v>71</v>
      </c>
      <c r="C714">
        <f ca="1">IF(印刷シート!$BT$3=1,RAND(),0)</f>
        <v>0</v>
      </c>
      <c r="D714" s="2">
        <f t="shared" ca="1" si="11"/>
        <v>361</v>
      </c>
      <c r="E714" t="s">
        <v>1296</v>
      </c>
    </row>
    <row r="715" spans="1:5" x14ac:dyDescent="0.15">
      <c r="A715" s="8">
        <v>5</v>
      </c>
      <c r="B715">
        <v>72</v>
      </c>
      <c r="C715">
        <f ca="1">IF(印刷シート!$BT$3=1,RAND(),0)</f>
        <v>0</v>
      </c>
      <c r="D715" s="2">
        <f t="shared" ca="1" si="11"/>
        <v>361</v>
      </c>
      <c r="E715" t="s">
        <v>1299</v>
      </c>
    </row>
    <row r="716" spans="1:5" x14ac:dyDescent="0.15">
      <c r="A716" s="8">
        <v>5</v>
      </c>
      <c r="B716">
        <v>73</v>
      </c>
      <c r="C716">
        <f ca="1">IF(印刷シート!$BT$3=1,RAND(),0)</f>
        <v>0</v>
      </c>
      <c r="D716" s="2">
        <f t="shared" ca="1" si="11"/>
        <v>361</v>
      </c>
      <c r="E716" t="s">
        <v>1300</v>
      </c>
    </row>
    <row r="717" spans="1:5" x14ac:dyDescent="0.15">
      <c r="A717" s="8">
        <v>5</v>
      </c>
      <c r="B717">
        <v>74</v>
      </c>
      <c r="C717">
        <f ca="1">IF(印刷シート!$BT$3=1,RAND(),0)</f>
        <v>0</v>
      </c>
      <c r="D717" s="2">
        <f t="shared" ca="1" si="11"/>
        <v>361</v>
      </c>
      <c r="E717" t="s">
        <v>1302</v>
      </c>
    </row>
    <row r="718" spans="1:5" x14ac:dyDescent="0.15">
      <c r="A718" s="8">
        <v>5</v>
      </c>
      <c r="B718">
        <v>75</v>
      </c>
      <c r="C718">
        <f ca="1">IF(印刷シート!$BT$3=1,RAND(),0)</f>
        <v>0</v>
      </c>
      <c r="D718" s="2">
        <f t="shared" ca="1" si="11"/>
        <v>361</v>
      </c>
      <c r="E718" t="s">
        <v>1301</v>
      </c>
    </row>
    <row r="719" spans="1:5" x14ac:dyDescent="0.15">
      <c r="A719" s="8">
        <v>5</v>
      </c>
      <c r="B719">
        <v>76</v>
      </c>
      <c r="C719">
        <f ca="1">IF(印刷シート!$BT$3=1,RAND(),0)</f>
        <v>0</v>
      </c>
      <c r="D719" s="2">
        <f t="shared" ca="1" si="11"/>
        <v>361</v>
      </c>
      <c r="E719" t="s">
        <v>1242</v>
      </c>
    </row>
    <row r="720" spans="1:5" x14ac:dyDescent="0.15">
      <c r="A720" s="8">
        <v>5</v>
      </c>
      <c r="B720">
        <v>77</v>
      </c>
      <c r="C720">
        <f ca="1">IF(印刷シート!$BT$3=1,RAND(),0)</f>
        <v>0</v>
      </c>
      <c r="D720" s="2">
        <f t="shared" ca="1" si="11"/>
        <v>361</v>
      </c>
      <c r="E720" t="s">
        <v>2481</v>
      </c>
    </row>
    <row r="721" spans="1:5" x14ac:dyDescent="0.15">
      <c r="A721" s="8">
        <v>5</v>
      </c>
      <c r="B721">
        <v>78</v>
      </c>
      <c r="C721">
        <f ca="1">IF(印刷シート!$BT$3=1,RAND(),0)</f>
        <v>0</v>
      </c>
      <c r="D721" s="2">
        <f t="shared" ca="1" si="11"/>
        <v>361</v>
      </c>
      <c r="E721" t="s">
        <v>1303</v>
      </c>
    </row>
    <row r="722" spans="1:5" x14ac:dyDescent="0.15">
      <c r="A722" s="8">
        <v>5</v>
      </c>
      <c r="B722">
        <v>79</v>
      </c>
      <c r="C722">
        <f ca="1">IF(印刷シート!$BT$3=1,RAND(),0)</f>
        <v>0</v>
      </c>
      <c r="D722" s="2">
        <f t="shared" ca="1" si="11"/>
        <v>361</v>
      </c>
      <c r="E722" t="s">
        <v>1305</v>
      </c>
    </row>
    <row r="723" spans="1:5" x14ac:dyDescent="0.15">
      <c r="A723" s="8">
        <v>5</v>
      </c>
      <c r="B723">
        <v>80</v>
      </c>
      <c r="C723">
        <f ca="1">IF(印刷シート!$BT$3=1,RAND(),0)</f>
        <v>0</v>
      </c>
      <c r="D723" s="2">
        <f t="shared" ca="1" si="11"/>
        <v>361</v>
      </c>
      <c r="E723" t="s">
        <v>1304</v>
      </c>
    </row>
    <row r="724" spans="1:5" x14ac:dyDescent="0.15">
      <c r="A724" s="8">
        <v>5</v>
      </c>
      <c r="B724">
        <v>81</v>
      </c>
      <c r="C724">
        <f ca="1">IF(印刷シート!$BT$3=1,RAND(),0)</f>
        <v>0</v>
      </c>
      <c r="D724" s="2">
        <f t="shared" ca="1" si="11"/>
        <v>361</v>
      </c>
      <c r="E724" t="s">
        <v>2489</v>
      </c>
    </row>
    <row r="725" spans="1:5" x14ac:dyDescent="0.15">
      <c r="A725" s="8">
        <v>5</v>
      </c>
      <c r="B725">
        <v>82</v>
      </c>
      <c r="C725">
        <f ca="1">IF(印刷シート!$BT$3=1,RAND(),0)</f>
        <v>0</v>
      </c>
      <c r="D725" s="2">
        <f t="shared" ca="1" si="11"/>
        <v>361</v>
      </c>
      <c r="E725" t="s">
        <v>2487</v>
      </c>
    </row>
    <row r="726" spans="1:5" x14ac:dyDescent="0.15">
      <c r="A726" s="8">
        <v>5</v>
      </c>
      <c r="B726">
        <v>83</v>
      </c>
      <c r="C726">
        <f ca="1">IF(印刷シート!$BT$3=1,RAND(),0)</f>
        <v>0</v>
      </c>
      <c r="D726" s="2">
        <f t="shared" ca="1" si="11"/>
        <v>361</v>
      </c>
      <c r="E726" t="s">
        <v>1309</v>
      </c>
    </row>
    <row r="727" spans="1:5" x14ac:dyDescent="0.15">
      <c r="A727" s="8">
        <v>5</v>
      </c>
      <c r="B727">
        <v>84</v>
      </c>
      <c r="C727">
        <f ca="1">IF(印刷シート!$BT$3=1,RAND(),0)</f>
        <v>0</v>
      </c>
      <c r="D727" s="2">
        <f t="shared" ca="1" si="11"/>
        <v>361</v>
      </c>
      <c r="E727" t="s">
        <v>1307</v>
      </c>
    </row>
    <row r="728" spans="1:5" x14ac:dyDescent="0.15">
      <c r="A728" s="8">
        <v>5</v>
      </c>
      <c r="B728">
        <v>85</v>
      </c>
      <c r="C728">
        <f ca="1">IF(印刷シート!$BT$3=1,RAND(),0)</f>
        <v>0</v>
      </c>
      <c r="D728" s="2">
        <f t="shared" ca="1" si="11"/>
        <v>361</v>
      </c>
      <c r="E728" t="s">
        <v>1306</v>
      </c>
    </row>
    <row r="729" spans="1:5" x14ac:dyDescent="0.15">
      <c r="A729" s="8">
        <v>5</v>
      </c>
      <c r="B729">
        <v>86</v>
      </c>
      <c r="C729">
        <f ca="1">IF(印刷シート!$BT$3=1,RAND(),0)</f>
        <v>0</v>
      </c>
      <c r="D729" s="2">
        <f t="shared" ca="1" si="11"/>
        <v>361</v>
      </c>
      <c r="E729" t="s">
        <v>1308</v>
      </c>
    </row>
    <row r="730" spans="1:5" x14ac:dyDescent="0.15">
      <c r="A730" s="8">
        <v>5</v>
      </c>
      <c r="B730">
        <v>87</v>
      </c>
      <c r="C730">
        <f ca="1">IF(印刷シート!$BT$3=1,RAND(),0)</f>
        <v>0</v>
      </c>
      <c r="D730" s="2">
        <f t="shared" ca="1" si="11"/>
        <v>361</v>
      </c>
      <c r="E730" t="s">
        <v>1310</v>
      </c>
    </row>
    <row r="731" spans="1:5" x14ac:dyDescent="0.15">
      <c r="A731" s="8">
        <v>5</v>
      </c>
      <c r="B731">
        <v>88</v>
      </c>
      <c r="C731">
        <f ca="1">IF(印刷シート!$BT$3=1,RAND(),0)</f>
        <v>0</v>
      </c>
      <c r="D731" s="2">
        <f t="shared" ca="1" si="11"/>
        <v>361</v>
      </c>
      <c r="E731" t="s">
        <v>1311</v>
      </c>
    </row>
    <row r="732" spans="1:5" x14ac:dyDescent="0.15">
      <c r="A732" s="8">
        <v>5</v>
      </c>
      <c r="B732">
        <v>89</v>
      </c>
      <c r="C732">
        <f ca="1">IF(印刷シート!$BT$3=1,RAND(),0)</f>
        <v>0</v>
      </c>
      <c r="D732" s="2">
        <f t="shared" ca="1" si="11"/>
        <v>361</v>
      </c>
      <c r="E732" t="s">
        <v>1313</v>
      </c>
    </row>
    <row r="733" spans="1:5" x14ac:dyDescent="0.15">
      <c r="A733" s="8">
        <v>5</v>
      </c>
      <c r="B733">
        <v>90</v>
      </c>
      <c r="C733">
        <f ca="1">IF(印刷シート!$BT$3=1,RAND(),0)</f>
        <v>0</v>
      </c>
      <c r="D733" s="2">
        <f t="shared" ca="1" si="11"/>
        <v>361</v>
      </c>
      <c r="E733" t="s">
        <v>1312</v>
      </c>
    </row>
    <row r="734" spans="1:5" x14ac:dyDescent="0.15">
      <c r="A734" s="8">
        <v>5</v>
      </c>
      <c r="B734">
        <v>91</v>
      </c>
      <c r="C734">
        <f ca="1">IF(印刷シート!$BT$3=1,RAND(),0)</f>
        <v>0</v>
      </c>
      <c r="D734" s="2">
        <f t="shared" ca="1" si="11"/>
        <v>361</v>
      </c>
      <c r="E734" t="s">
        <v>1314</v>
      </c>
    </row>
    <row r="735" spans="1:5" x14ac:dyDescent="0.15">
      <c r="A735" s="8">
        <v>5</v>
      </c>
      <c r="B735">
        <v>92</v>
      </c>
      <c r="C735">
        <f ca="1">IF(印刷シート!$BT$3=1,RAND(),0)</f>
        <v>0</v>
      </c>
      <c r="D735" s="2">
        <f t="shared" ca="1" si="11"/>
        <v>361</v>
      </c>
      <c r="E735" t="s">
        <v>1315</v>
      </c>
    </row>
    <row r="736" spans="1:5" x14ac:dyDescent="0.15">
      <c r="A736" s="8">
        <v>5</v>
      </c>
      <c r="B736">
        <v>93</v>
      </c>
      <c r="C736">
        <f ca="1">IF(印刷シート!$BT$3=1,RAND(),0)</f>
        <v>0</v>
      </c>
      <c r="D736" s="2">
        <f t="shared" ca="1" si="11"/>
        <v>361</v>
      </c>
      <c r="E736" t="s">
        <v>1316</v>
      </c>
    </row>
    <row r="737" spans="1:5" x14ac:dyDescent="0.15">
      <c r="A737" s="8">
        <v>5</v>
      </c>
      <c r="B737">
        <v>94</v>
      </c>
      <c r="C737">
        <f ca="1">IF(印刷シート!$BT$3=1,RAND(),0)</f>
        <v>0</v>
      </c>
      <c r="D737" s="2">
        <f t="shared" ca="1" si="11"/>
        <v>361</v>
      </c>
      <c r="E737" t="s">
        <v>1326</v>
      </c>
    </row>
    <row r="738" spans="1:5" x14ac:dyDescent="0.15">
      <c r="A738" s="8">
        <v>5</v>
      </c>
      <c r="B738">
        <v>95</v>
      </c>
      <c r="C738">
        <f ca="1">IF(印刷シート!$BT$3=1,RAND(),0)</f>
        <v>0</v>
      </c>
      <c r="D738" s="2">
        <f t="shared" ca="1" si="11"/>
        <v>361</v>
      </c>
      <c r="E738" t="s">
        <v>1327</v>
      </c>
    </row>
    <row r="739" spans="1:5" x14ac:dyDescent="0.15">
      <c r="A739" s="8">
        <v>5</v>
      </c>
      <c r="B739">
        <v>96</v>
      </c>
      <c r="C739">
        <f ca="1">IF(印刷シート!$BT$3=1,RAND(),0)</f>
        <v>0</v>
      </c>
      <c r="D739" s="2">
        <f t="shared" ca="1" si="11"/>
        <v>361</v>
      </c>
      <c r="E739" t="s">
        <v>1328</v>
      </c>
    </row>
    <row r="740" spans="1:5" x14ac:dyDescent="0.15">
      <c r="A740" s="8">
        <v>5</v>
      </c>
      <c r="B740">
        <v>97</v>
      </c>
      <c r="C740">
        <f ca="1">IF(印刷シート!$BT$3=1,RAND(),0)</f>
        <v>0</v>
      </c>
      <c r="D740" s="2">
        <f t="shared" ca="1" si="11"/>
        <v>361</v>
      </c>
      <c r="E740" t="s">
        <v>1330</v>
      </c>
    </row>
    <row r="741" spans="1:5" x14ac:dyDescent="0.15">
      <c r="A741" s="8">
        <v>5</v>
      </c>
      <c r="B741">
        <v>98</v>
      </c>
      <c r="C741">
        <f ca="1">IF(印刷シート!$BT$3=1,RAND(),0)</f>
        <v>0</v>
      </c>
      <c r="D741" s="2">
        <f t="shared" ca="1" si="11"/>
        <v>361</v>
      </c>
      <c r="E741" t="s">
        <v>1329</v>
      </c>
    </row>
    <row r="742" spans="1:5" x14ac:dyDescent="0.15">
      <c r="A742" s="8">
        <v>5</v>
      </c>
      <c r="B742">
        <v>99</v>
      </c>
      <c r="C742">
        <f ca="1">IF(印刷シート!$BT$3=1,RAND(),0)</f>
        <v>0</v>
      </c>
      <c r="D742" s="2">
        <f t="shared" ca="1" si="11"/>
        <v>361</v>
      </c>
      <c r="E742" t="s">
        <v>1331</v>
      </c>
    </row>
    <row r="743" spans="1:5" x14ac:dyDescent="0.15">
      <c r="A743" s="8">
        <v>5</v>
      </c>
      <c r="B743">
        <v>100</v>
      </c>
      <c r="C743">
        <f ca="1">IF(印刷シート!$BT$3=1,RAND(),0)</f>
        <v>0</v>
      </c>
      <c r="D743" s="2">
        <f t="shared" ca="1" si="11"/>
        <v>361</v>
      </c>
      <c r="E743" t="s">
        <v>1332</v>
      </c>
    </row>
    <row r="744" spans="1:5" x14ac:dyDescent="0.15">
      <c r="A744" s="8">
        <v>5</v>
      </c>
      <c r="B744">
        <v>101</v>
      </c>
      <c r="C744">
        <f ca="1">IF(印刷シート!$BT$3=1,RAND(),0)</f>
        <v>0</v>
      </c>
      <c r="D744" s="2">
        <f t="shared" ca="1" si="11"/>
        <v>361</v>
      </c>
      <c r="E744" t="s">
        <v>1333</v>
      </c>
    </row>
    <row r="745" spans="1:5" x14ac:dyDescent="0.15">
      <c r="A745" s="8">
        <v>5</v>
      </c>
      <c r="B745">
        <v>102</v>
      </c>
      <c r="C745">
        <f ca="1">IF(印刷シート!$BT$3=1,RAND(),0)</f>
        <v>0</v>
      </c>
      <c r="D745" s="2">
        <f t="shared" ca="1" si="11"/>
        <v>361</v>
      </c>
      <c r="E745" t="s">
        <v>1335</v>
      </c>
    </row>
    <row r="746" spans="1:5" x14ac:dyDescent="0.15">
      <c r="A746" s="8">
        <v>5</v>
      </c>
      <c r="B746">
        <v>103</v>
      </c>
      <c r="C746">
        <f ca="1">IF(印刷シート!$BT$3=1,RAND(),0)</f>
        <v>0</v>
      </c>
      <c r="D746" s="2">
        <f t="shared" ca="1" si="11"/>
        <v>361</v>
      </c>
      <c r="E746" t="s">
        <v>2506</v>
      </c>
    </row>
    <row r="747" spans="1:5" x14ac:dyDescent="0.15">
      <c r="A747" s="8">
        <v>5</v>
      </c>
      <c r="B747">
        <v>104</v>
      </c>
      <c r="C747">
        <f ca="1">IF(印刷シート!$BT$3=1,RAND(),0)</f>
        <v>0</v>
      </c>
      <c r="D747" s="2">
        <f t="shared" ca="1" si="11"/>
        <v>361</v>
      </c>
      <c r="E747" t="s">
        <v>2508</v>
      </c>
    </row>
    <row r="748" spans="1:5" x14ac:dyDescent="0.15">
      <c r="A748" s="8">
        <v>5</v>
      </c>
      <c r="B748">
        <v>105</v>
      </c>
      <c r="C748">
        <f ca="1">IF(印刷シート!$BT$3=1,RAND(),0)</f>
        <v>0</v>
      </c>
      <c r="D748" s="2">
        <f t="shared" ca="1" si="11"/>
        <v>361</v>
      </c>
      <c r="E748" t="s">
        <v>1873</v>
      </c>
    </row>
    <row r="749" spans="1:5" x14ac:dyDescent="0.15">
      <c r="A749" s="8">
        <v>5</v>
      </c>
      <c r="B749">
        <v>106</v>
      </c>
      <c r="C749">
        <f ca="1">IF(印刷シート!$BT$3=1,RAND(),0)</f>
        <v>0</v>
      </c>
      <c r="D749" s="2">
        <f t="shared" ca="1" si="11"/>
        <v>361</v>
      </c>
      <c r="E749" t="s">
        <v>1874</v>
      </c>
    </row>
    <row r="750" spans="1:5" x14ac:dyDescent="0.15">
      <c r="A750" s="8">
        <v>5</v>
      </c>
      <c r="B750">
        <v>107</v>
      </c>
      <c r="C750">
        <f ca="1">IF(印刷シート!$BT$3=1,RAND(),0)</f>
        <v>0</v>
      </c>
      <c r="D750" s="2">
        <f t="shared" ca="1" si="11"/>
        <v>361</v>
      </c>
      <c r="E750" t="s">
        <v>1871</v>
      </c>
    </row>
    <row r="751" spans="1:5" x14ac:dyDescent="0.15">
      <c r="A751" s="8">
        <v>5</v>
      </c>
      <c r="B751">
        <v>108</v>
      </c>
      <c r="C751">
        <f ca="1">IF(印刷シート!$BT$3=1,RAND(),0)</f>
        <v>0</v>
      </c>
      <c r="D751" s="2">
        <f t="shared" ca="1" si="11"/>
        <v>361</v>
      </c>
      <c r="E751" t="s">
        <v>1872</v>
      </c>
    </row>
    <row r="752" spans="1:5" x14ac:dyDescent="0.15">
      <c r="A752" s="8">
        <v>5</v>
      </c>
      <c r="B752">
        <v>109</v>
      </c>
      <c r="C752">
        <f ca="1">IF(印刷シート!$BT$3=1,RAND(),0)</f>
        <v>0</v>
      </c>
      <c r="D752" s="2">
        <f t="shared" ca="1" si="11"/>
        <v>361</v>
      </c>
      <c r="E752" t="s">
        <v>1875</v>
      </c>
    </row>
    <row r="753" spans="1:5" x14ac:dyDescent="0.15">
      <c r="A753" s="8">
        <v>5</v>
      </c>
      <c r="B753">
        <v>110</v>
      </c>
      <c r="C753">
        <f ca="1">IF(印刷シート!$BT$3=1,RAND(),0)</f>
        <v>0</v>
      </c>
      <c r="D753" s="2">
        <f t="shared" ca="1" si="11"/>
        <v>361</v>
      </c>
      <c r="E753" t="s">
        <v>1876</v>
      </c>
    </row>
    <row r="754" spans="1:5" x14ac:dyDescent="0.15">
      <c r="A754" s="8">
        <v>5</v>
      </c>
      <c r="B754">
        <v>111</v>
      </c>
      <c r="C754">
        <f ca="1">IF(印刷シート!$BT$3=1,RAND(),0)</f>
        <v>0</v>
      </c>
      <c r="D754" s="2">
        <f t="shared" ca="1" si="11"/>
        <v>361</v>
      </c>
      <c r="E754" t="s">
        <v>1877</v>
      </c>
    </row>
    <row r="755" spans="1:5" x14ac:dyDescent="0.15">
      <c r="A755" s="8">
        <v>5</v>
      </c>
      <c r="B755">
        <v>112</v>
      </c>
      <c r="C755">
        <f ca="1">IF(印刷シート!$BT$3=1,RAND(),0)</f>
        <v>0</v>
      </c>
      <c r="D755" s="2">
        <f t="shared" ca="1" si="11"/>
        <v>361</v>
      </c>
      <c r="E755" t="s">
        <v>1880</v>
      </c>
    </row>
    <row r="756" spans="1:5" x14ac:dyDescent="0.15">
      <c r="A756" s="8">
        <v>5</v>
      </c>
      <c r="B756">
        <v>113</v>
      </c>
      <c r="C756">
        <f ca="1">IF(印刷シート!$BT$3=1,RAND(),0)</f>
        <v>0</v>
      </c>
      <c r="D756" s="2">
        <f t="shared" ca="1" si="11"/>
        <v>361</v>
      </c>
      <c r="E756" t="s">
        <v>1878</v>
      </c>
    </row>
    <row r="757" spans="1:5" x14ac:dyDescent="0.15">
      <c r="A757" s="8">
        <v>5</v>
      </c>
      <c r="B757">
        <v>114</v>
      </c>
      <c r="C757">
        <f ca="1">IF(印刷シート!$BT$3=1,RAND(),0)</f>
        <v>0</v>
      </c>
      <c r="D757" s="2">
        <f t="shared" ca="1" si="11"/>
        <v>361</v>
      </c>
      <c r="E757" t="s">
        <v>1879</v>
      </c>
    </row>
    <row r="758" spans="1:5" x14ac:dyDescent="0.15">
      <c r="A758" s="8">
        <v>5</v>
      </c>
      <c r="B758">
        <v>115</v>
      </c>
      <c r="C758">
        <f ca="1">IF(印刷シート!$BT$3=1,RAND(),0)</f>
        <v>0</v>
      </c>
      <c r="D758" s="2">
        <f t="shared" ca="1" si="11"/>
        <v>361</v>
      </c>
      <c r="E758" t="s">
        <v>1818</v>
      </c>
    </row>
    <row r="759" spans="1:5" x14ac:dyDescent="0.15">
      <c r="A759" s="8">
        <v>5</v>
      </c>
      <c r="B759">
        <v>116</v>
      </c>
      <c r="C759">
        <f ca="1">IF(印刷シート!$BT$3=1,RAND(),0)</f>
        <v>0</v>
      </c>
      <c r="D759" s="2">
        <f t="shared" ca="1" si="11"/>
        <v>361</v>
      </c>
      <c r="E759" t="s">
        <v>1819</v>
      </c>
    </row>
    <row r="760" spans="1:5" x14ac:dyDescent="0.15">
      <c r="A760" s="8">
        <v>5</v>
      </c>
      <c r="B760">
        <v>117</v>
      </c>
      <c r="C760">
        <f ca="1">IF(印刷シート!$BT$3=1,RAND(),0)</f>
        <v>0</v>
      </c>
      <c r="D760" s="2">
        <f t="shared" ca="1" si="11"/>
        <v>361</v>
      </c>
      <c r="E760" t="s">
        <v>1820</v>
      </c>
    </row>
    <row r="761" spans="1:5" x14ac:dyDescent="0.15">
      <c r="A761" s="8">
        <v>5</v>
      </c>
      <c r="B761">
        <v>118</v>
      </c>
      <c r="C761">
        <f ca="1">IF(印刷シート!$BT$3=1,RAND(),0)</f>
        <v>0</v>
      </c>
      <c r="D761" s="2">
        <f t="shared" ca="1" si="11"/>
        <v>361</v>
      </c>
      <c r="E761" t="s">
        <v>1822</v>
      </c>
    </row>
    <row r="762" spans="1:5" x14ac:dyDescent="0.15">
      <c r="A762" s="8">
        <v>5</v>
      </c>
      <c r="B762">
        <v>119</v>
      </c>
      <c r="C762">
        <f ca="1">IF(印刷シート!$BT$3=1,RAND(),0)</f>
        <v>0</v>
      </c>
      <c r="D762" s="2">
        <f t="shared" ca="1" si="11"/>
        <v>361</v>
      </c>
      <c r="E762" t="s">
        <v>1821</v>
      </c>
    </row>
    <row r="763" spans="1:5" x14ac:dyDescent="0.15">
      <c r="A763" s="8">
        <v>5</v>
      </c>
      <c r="B763">
        <v>120</v>
      </c>
      <c r="C763">
        <f ca="1">IF(印刷シート!$BT$3=1,RAND(),0)</f>
        <v>0</v>
      </c>
      <c r="D763" s="2">
        <f t="shared" ca="1" si="11"/>
        <v>361</v>
      </c>
      <c r="E763" t="s">
        <v>1823</v>
      </c>
    </row>
    <row r="764" spans="1:5" x14ac:dyDescent="0.15">
      <c r="A764" s="8">
        <v>5</v>
      </c>
      <c r="B764">
        <v>121</v>
      </c>
      <c r="C764">
        <f ca="1">IF(印刷シート!$BT$3=1,RAND(),0)</f>
        <v>0</v>
      </c>
      <c r="D764" s="2">
        <f t="shared" ca="1" si="11"/>
        <v>361</v>
      </c>
      <c r="E764" t="s">
        <v>1824</v>
      </c>
    </row>
    <row r="765" spans="1:5" x14ac:dyDescent="0.15">
      <c r="A765" s="8">
        <v>5</v>
      </c>
      <c r="B765">
        <v>122</v>
      </c>
      <c r="C765">
        <f ca="1">IF(印刷シート!$BT$3=1,RAND(),0)</f>
        <v>0</v>
      </c>
      <c r="D765" s="2">
        <f t="shared" ca="1" si="11"/>
        <v>361</v>
      </c>
      <c r="E765" t="s">
        <v>1826</v>
      </c>
    </row>
    <row r="766" spans="1:5" x14ac:dyDescent="0.15">
      <c r="A766" s="8">
        <v>5</v>
      </c>
      <c r="B766">
        <v>123</v>
      </c>
      <c r="C766">
        <f ca="1">IF(印刷シート!$BT$3=1,RAND(),0)</f>
        <v>0</v>
      </c>
      <c r="D766" s="2">
        <f t="shared" ca="1" si="11"/>
        <v>361</v>
      </c>
      <c r="E766" t="s">
        <v>1828</v>
      </c>
    </row>
    <row r="767" spans="1:5" x14ac:dyDescent="0.15">
      <c r="A767" s="8">
        <v>5</v>
      </c>
      <c r="B767">
        <v>124</v>
      </c>
      <c r="C767">
        <f ca="1">IF(印刷シート!$BT$3=1,RAND(),0)</f>
        <v>0</v>
      </c>
      <c r="D767" s="2">
        <f t="shared" ca="1" si="11"/>
        <v>361</v>
      </c>
      <c r="E767" t="s">
        <v>1829</v>
      </c>
    </row>
    <row r="768" spans="1:5" x14ac:dyDescent="0.15">
      <c r="A768" s="8">
        <v>5</v>
      </c>
      <c r="B768">
        <v>125</v>
      </c>
      <c r="C768">
        <f ca="1">IF(印刷シート!$BT$3=1,RAND(),0)</f>
        <v>0</v>
      </c>
      <c r="D768" s="2">
        <f t="shared" ca="1" si="11"/>
        <v>361</v>
      </c>
      <c r="E768" t="s">
        <v>1830</v>
      </c>
    </row>
    <row r="769" spans="1:5" x14ac:dyDescent="0.15">
      <c r="A769" s="8">
        <v>5</v>
      </c>
      <c r="B769">
        <v>126</v>
      </c>
      <c r="C769">
        <f ca="1">IF(印刷シート!$BT$3=1,RAND(),0)</f>
        <v>0</v>
      </c>
      <c r="D769" s="2">
        <f t="shared" ca="1" si="11"/>
        <v>361</v>
      </c>
      <c r="E769" t="s">
        <v>1832</v>
      </c>
    </row>
    <row r="770" spans="1:5" x14ac:dyDescent="0.15">
      <c r="A770" s="8">
        <v>5</v>
      </c>
      <c r="B770">
        <v>127</v>
      </c>
      <c r="C770">
        <f ca="1">IF(印刷シート!$BT$3=1,RAND(),0)</f>
        <v>0</v>
      </c>
      <c r="D770" s="2">
        <f t="shared" ref="D770:D833" ca="1" si="12">RANK(C770,C$2:C$1027,FALSE)</f>
        <v>361</v>
      </c>
      <c r="E770" t="s">
        <v>1833</v>
      </c>
    </row>
    <row r="771" spans="1:5" x14ac:dyDescent="0.15">
      <c r="A771" s="8">
        <v>5</v>
      </c>
      <c r="B771">
        <v>128</v>
      </c>
      <c r="C771">
        <f ca="1">IF(印刷シート!$BT$3=1,RAND(),0)</f>
        <v>0</v>
      </c>
      <c r="D771" s="2">
        <f t="shared" ca="1" si="12"/>
        <v>361</v>
      </c>
      <c r="E771" t="s">
        <v>1831</v>
      </c>
    </row>
    <row r="772" spans="1:5" x14ac:dyDescent="0.15">
      <c r="A772" s="8">
        <v>5</v>
      </c>
      <c r="B772">
        <v>129</v>
      </c>
      <c r="C772">
        <f ca="1">IF(印刷シート!$BT$3=1,RAND(),0)</f>
        <v>0</v>
      </c>
      <c r="D772" s="2">
        <f t="shared" ca="1" si="12"/>
        <v>361</v>
      </c>
      <c r="E772" t="s">
        <v>1834</v>
      </c>
    </row>
    <row r="773" spans="1:5" x14ac:dyDescent="0.15">
      <c r="A773" s="8">
        <v>5</v>
      </c>
      <c r="B773">
        <v>130</v>
      </c>
      <c r="C773">
        <f ca="1">IF(印刷シート!$BT$3=1,RAND(),0)</f>
        <v>0</v>
      </c>
      <c r="D773" s="2">
        <f t="shared" ca="1" si="12"/>
        <v>361</v>
      </c>
      <c r="E773" t="s">
        <v>1835</v>
      </c>
    </row>
    <row r="774" spans="1:5" x14ac:dyDescent="0.15">
      <c r="A774" s="8">
        <v>5</v>
      </c>
      <c r="B774">
        <v>131</v>
      </c>
      <c r="C774">
        <f ca="1">IF(印刷シート!$BT$3=1,RAND(),0)</f>
        <v>0</v>
      </c>
      <c r="D774" s="2">
        <f t="shared" ca="1" si="12"/>
        <v>361</v>
      </c>
      <c r="E774" t="s">
        <v>1836</v>
      </c>
    </row>
    <row r="775" spans="1:5" x14ac:dyDescent="0.15">
      <c r="A775" s="8">
        <v>5</v>
      </c>
      <c r="B775">
        <v>132</v>
      </c>
      <c r="C775">
        <f ca="1">IF(印刷シート!$BT$3=1,RAND(),0)</f>
        <v>0</v>
      </c>
      <c r="D775" s="2">
        <f t="shared" ca="1" si="12"/>
        <v>361</v>
      </c>
      <c r="E775" t="s">
        <v>1838</v>
      </c>
    </row>
    <row r="776" spans="1:5" x14ac:dyDescent="0.15">
      <c r="A776" s="8">
        <v>5</v>
      </c>
      <c r="B776">
        <v>133</v>
      </c>
      <c r="C776">
        <f ca="1">IF(印刷シート!$BT$3=1,RAND(),0)</f>
        <v>0</v>
      </c>
      <c r="D776" s="2">
        <f t="shared" ca="1" si="12"/>
        <v>361</v>
      </c>
      <c r="E776" t="s">
        <v>1841</v>
      </c>
    </row>
    <row r="777" spans="1:5" x14ac:dyDescent="0.15">
      <c r="A777" s="8">
        <v>5</v>
      </c>
      <c r="B777">
        <v>134</v>
      </c>
      <c r="C777">
        <f ca="1">IF(印刷シート!$BT$3=1,RAND(),0)</f>
        <v>0</v>
      </c>
      <c r="D777" s="2">
        <f t="shared" ca="1" si="12"/>
        <v>361</v>
      </c>
      <c r="E777" t="s">
        <v>1840</v>
      </c>
    </row>
    <row r="778" spans="1:5" x14ac:dyDescent="0.15">
      <c r="A778" s="8">
        <v>5</v>
      </c>
      <c r="B778">
        <v>135</v>
      </c>
      <c r="C778">
        <f ca="1">IF(印刷シート!$BT$3=1,RAND(),0)</f>
        <v>0</v>
      </c>
      <c r="D778" s="2">
        <f t="shared" ca="1" si="12"/>
        <v>361</v>
      </c>
      <c r="E778" t="s">
        <v>1842</v>
      </c>
    </row>
    <row r="779" spans="1:5" x14ac:dyDescent="0.15">
      <c r="A779" s="8">
        <v>5</v>
      </c>
      <c r="B779">
        <v>136</v>
      </c>
      <c r="C779">
        <f ca="1">IF(印刷シート!$BT$3=1,RAND(),0)</f>
        <v>0</v>
      </c>
      <c r="D779" s="2">
        <f t="shared" ca="1" si="12"/>
        <v>361</v>
      </c>
      <c r="E779" t="s">
        <v>1843</v>
      </c>
    </row>
    <row r="780" spans="1:5" x14ac:dyDescent="0.15">
      <c r="A780" s="8">
        <v>5</v>
      </c>
      <c r="B780">
        <v>137</v>
      </c>
      <c r="C780">
        <f ca="1">IF(印刷シート!$BT$3=1,RAND(),0)</f>
        <v>0</v>
      </c>
      <c r="D780" s="2">
        <f t="shared" ca="1" si="12"/>
        <v>361</v>
      </c>
      <c r="E780" t="s">
        <v>1844</v>
      </c>
    </row>
    <row r="781" spans="1:5" x14ac:dyDescent="0.15">
      <c r="A781" s="8">
        <v>5</v>
      </c>
      <c r="B781">
        <v>138</v>
      </c>
      <c r="C781">
        <f ca="1">IF(印刷シート!$BT$3=1,RAND(),0)</f>
        <v>0</v>
      </c>
      <c r="D781" s="2">
        <f t="shared" ca="1" si="12"/>
        <v>361</v>
      </c>
      <c r="E781" t="s">
        <v>759</v>
      </c>
    </row>
    <row r="782" spans="1:5" x14ac:dyDescent="0.15">
      <c r="A782" s="8">
        <v>5</v>
      </c>
      <c r="B782">
        <v>139</v>
      </c>
      <c r="C782">
        <f ca="1">IF(印刷シート!$BT$3=1,RAND(),0)</f>
        <v>0</v>
      </c>
      <c r="D782" s="2">
        <f t="shared" ca="1" si="12"/>
        <v>361</v>
      </c>
      <c r="E782" t="s">
        <v>1845</v>
      </c>
    </row>
    <row r="783" spans="1:5" x14ac:dyDescent="0.15">
      <c r="A783" s="8">
        <v>5</v>
      </c>
      <c r="B783">
        <v>140</v>
      </c>
      <c r="C783">
        <f ca="1">IF(印刷シート!$BT$3=1,RAND(),0)</f>
        <v>0</v>
      </c>
      <c r="D783" s="2">
        <f t="shared" ca="1" si="12"/>
        <v>361</v>
      </c>
      <c r="E783" t="s">
        <v>764</v>
      </c>
    </row>
    <row r="784" spans="1:5" x14ac:dyDescent="0.15">
      <c r="A784" s="8">
        <v>5</v>
      </c>
      <c r="B784">
        <v>141</v>
      </c>
      <c r="C784">
        <f ca="1">IF(印刷シート!$BT$3=1,RAND(),0)</f>
        <v>0</v>
      </c>
      <c r="D784" s="2">
        <f t="shared" ca="1" si="12"/>
        <v>361</v>
      </c>
      <c r="E784" t="s">
        <v>1846</v>
      </c>
    </row>
    <row r="785" spans="1:5" x14ac:dyDescent="0.15">
      <c r="A785" s="8">
        <v>5</v>
      </c>
      <c r="B785">
        <v>142</v>
      </c>
      <c r="C785">
        <f ca="1">IF(印刷シート!$BT$3=1,RAND(),0)</f>
        <v>0</v>
      </c>
      <c r="D785" s="2">
        <f t="shared" ca="1" si="12"/>
        <v>361</v>
      </c>
      <c r="E785" t="s">
        <v>1847</v>
      </c>
    </row>
    <row r="786" spans="1:5" x14ac:dyDescent="0.15">
      <c r="A786" s="8">
        <v>5</v>
      </c>
      <c r="B786">
        <v>143</v>
      </c>
      <c r="C786">
        <f ca="1">IF(印刷シート!$BT$3=1,RAND(),0)</f>
        <v>0</v>
      </c>
      <c r="D786" s="2">
        <f t="shared" ca="1" si="12"/>
        <v>361</v>
      </c>
      <c r="E786" t="s">
        <v>1848</v>
      </c>
    </row>
    <row r="787" spans="1:5" x14ac:dyDescent="0.15">
      <c r="A787" s="8">
        <v>5</v>
      </c>
      <c r="B787">
        <v>144</v>
      </c>
      <c r="C787">
        <f ca="1">IF(印刷シート!$BT$3=1,RAND(),0)</f>
        <v>0</v>
      </c>
      <c r="D787" s="2">
        <f t="shared" ca="1" si="12"/>
        <v>361</v>
      </c>
      <c r="E787" t="s">
        <v>1850</v>
      </c>
    </row>
    <row r="788" spans="1:5" x14ac:dyDescent="0.15">
      <c r="A788" s="8">
        <v>5</v>
      </c>
      <c r="B788">
        <v>145</v>
      </c>
      <c r="C788">
        <f ca="1">IF(印刷シート!$BT$3=1,RAND(),0)</f>
        <v>0</v>
      </c>
      <c r="D788" s="2">
        <f t="shared" ca="1" si="12"/>
        <v>361</v>
      </c>
      <c r="E788" t="s">
        <v>3166</v>
      </c>
    </row>
    <row r="789" spans="1:5" x14ac:dyDescent="0.15">
      <c r="A789" s="8">
        <v>5</v>
      </c>
      <c r="B789">
        <v>146</v>
      </c>
      <c r="C789">
        <f ca="1">IF(印刷シート!$BT$3=1,RAND(),0)</f>
        <v>0</v>
      </c>
      <c r="D789" s="2">
        <f t="shared" ca="1" si="12"/>
        <v>361</v>
      </c>
      <c r="E789" t="s">
        <v>1852</v>
      </c>
    </row>
    <row r="790" spans="1:5" x14ac:dyDescent="0.15">
      <c r="A790" s="8">
        <v>5</v>
      </c>
      <c r="B790">
        <v>147</v>
      </c>
      <c r="C790">
        <f ca="1">IF(印刷シート!$BT$3=1,RAND(),0)</f>
        <v>0</v>
      </c>
      <c r="D790" s="2">
        <f t="shared" ca="1" si="12"/>
        <v>361</v>
      </c>
      <c r="E790" t="s">
        <v>1851</v>
      </c>
    </row>
    <row r="791" spans="1:5" x14ac:dyDescent="0.15">
      <c r="A791" s="8">
        <v>5</v>
      </c>
      <c r="B791">
        <v>148</v>
      </c>
      <c r="C791">
        <f ca="1">IF(印刷シート!$BT$3=1,RAND(),0)</f>
        <v>0</v>
      </c>
      <c r="D791" s="2">
        <f t="shared" ca="1" si="12"/>
        <v>361</v>
      </c>
      <c r="E791" t="s">
        <v>3169</v>
      </c>
    </row>
    <row r="792" spans="1:5" x14ac:dyDescent="0.15">
      <c r="A792" s="8">
        <v>5</v>
      </c>
      <c r="B792">
        <v>149</v>
      </c>
      <c r="C792">
        <f ca="1">IF(印刷シート!$BT$3=1,RAND(),0)</f>
        <v>0</v>
      </c>
      <c r="D792" s="2">
        <f t="shared" ca="1" si="12"/>
        <v>361</v>
      </c>
      <c r="E792" t="s">
        <v>3170</v>
      </c>
    </row>
    <row r="793" spans="1:5" x14ac:dyDescent="0.15">
      <c r="A793" s="8">
        <v>5</v>
      </c>
      <c r="B793">
        <v>150</v>
      </c>
      <c r="C793">
        <f ca="1">IF(印刷シート!$BT$3=1,RAND(),0)</f>
        <v>0</v>
      </c>
      <c r="D793" s="2">
        <f t="shared" ca="1" si="12"/>
        <v>361</v>
      </c>
      <c r="E793" t="s">
        <v>1854</v>
      </c>
    </row>
    <row r="794" spans="1:5" x14ac:dyDescent="0.15">
      <c r="A794" s="8">
        <v>5</v>
      </c>
      <c r="B794">
        <v>151</v>
      </c>
      <c r="C794">
        <f ca="1">IF(印刷シート!$BT$3=1,RAND(),0)</f>
        <v>0</v>
      </c>
      <c r="D794" s="2">
        <f t="shared" ca="1" si="12"/>
        <v>361</v>
      </c>
      <c r="E794" t="s">
        <v>1855</v>
      </c>
    </row>
    <row r="795" spans="1:5" x14ac:dyDescent="0.15">
      <c r="A795" s="8">
        <v>5</v>
      </c>
      <c r="B795">
        <v>152</v>
      </c>
      <c r="C795">
        <f ca="1">IF(印刷シート!$BT$3=1,RAND(),0)</f>
        <v>0</v>
      </c>
      <c r="D795" s="2">
        <f t="shared" ca="1" si="12"/>
        <v>361</v>
      </c>
      <c r="E795" t="s">
        <v>1856</v>
      </c>
    </row>
    <row r="796" spans="1:5" x14ac:dyDescent="0.15">
      <c r="A796" s="8">
        <v>5</v>
      </c>
      <c r="B796">
        <v>153</v>
      </c>
      <c r="C796">
        <f ca="1">IF(印刷シート!$BT$3=1,RAND(),0)</f>
        <v>0</v>
      </c>
      <c r="D796" s="2">
        <f t="shared" ca="1" si="12"/>
        <v>361</v>
      </c>
      <c r="E796" t="s">
        <v>1857</v>
      </c>
    </row>
    <row r="797" spans="1:5" x14ac:dyDescent="0.15">
      <c r="A797" s="8">
        <v>5</v>
      </c>
      <c r="B797">
        <v>154</v>
      </c>
      <c r="C797">
        <f ca="1">IF(印刷シート!$BT$3=1,RAND(),0)</f>
        <v>0</v>
      </c>
      <c r="D797" s="2">
        <f t="shared" ca="1" si="12"/>
        <v>361</v>
      </c>
      <c r="E797" t="s">
        <v>1858</v>
      </c>
    </row>
    <row r="798" spans="1:5" x14ac:dyDescent="0.15">
      <c r="A798" s="8">
        <v>5</v>
      </c>
      <c r="B798">
        <v>155</v>
      </c>
      <c r="C798">
        <f ca="1">IF(印刷シート!$BT$3=1,RAND(),0)</f>
        <v>0</v>
      </c>
      <c r="D798" s="2">
        <f t="shared" ca="1" si="12"/>
        <v>361</v>
      </c>
      <c r="E798" t="s">
        <v>1860</v>
      </c>
    </row>
    <row r="799" spans="1:5" x14ac:dyDescent="0.15">
      <c r="A799" s="8">
        <v>5</v>
      </c>
      <c r="B799">
        <v>156</v>
      </c>
      <c r="C799">
        <f ca="1">IF(印刷シート!$BT$3=1,RAND(),0)</f>
        <v>0</v>
      </c>
      <c r="D799" s="2">
        <f t="shared" ca="1" si="12"/>
        <v>361</v>
      </c>
      <c r="E799" t="s">
        <v>1861</v>
      </c>
    </row>
    <row r="800" spans="1:5" x14ac:dyDescent="0.15">
      <c r="A800" s="8">
        <v>5</v>
      </c>
      <c r="B800">
        <v>157</v>
      </c>
      <c r="C800">
        <f ca="1">IF(印刷シート!$BT$3=1,RAND(),0)</f>
        <v>0</v>
      </c>
      <c r="D800" s="2">
        <f t="shared" ca="1" si="12"/>
        <v>361</v>
      </c>
      <c r="E800" t="s">
        <v>1859</v>
      </c>
    </row>
    <row r="801" spans="1:5" x14ac:dyDescent="0.15">
      <c r="A801" s="8">
        <v>5</v>
      </c>
      <c r="B801">
        <v>158</v>
      </c>
      <c r="C801">
        <f ca="1">IF(印刷シート!$BT$3=1,RAND(),0)</f>
        <v>0</v>
      </c>
      <c r="D801" s="2">
        <f t="shared" ca="1" si="12"/>
        <v>361</v>
      </c>
      <c r="E801" t="s">
        <v>1862</v>
      </c>
    </row>
    <row r="802" spans="1:5" x14ac:dyDescent="0.15">
      <c r="A802" s="8">
        <v>5</v>
      </c>
      <c r="B802">
        <v>159</v>
      </c>
      <c r="C802">
        <f ca="1">IF(印刷シート!$BT$3=1,RAND(),0)</f>
        <v>0</v>
      </c>
      <c r="D802" s="2">
        <f t="shared" ca="1" si="12"/>
        <v>361</v>
      </c>
      <c r="E802" t="s">
        <v>1863</v>
      </c>
    </row>
    <row r="803" spans="1:5" x14ac:dyDescent="0.15">
      <c r="A803" s="8">
        <v>5</v>
      </c>
      <c r="B803">
        <v>160</v>
      </c>
      <c r="C803">
        <f ca="1">IF(印刷シート!$BT$3=1,RAND(),0)</f>
        <v>0</v>
      </c>
      <c r="D803" s="2">
        <f t="shared" ca="1" si="12"/>
        <v>361</v>
      </c>
      <c r="E803" t="s">
        <v>181</v>
      </c>
    </row>
    <row r="804" spans="1:5" x14ac:dyDescent="0.15">
      <c r="A804" s="8">
        <v>5</v>
      </c>
      <c r="B804">
        <v>161</v>
      </c>
      <c r="C804">
        <f ca="1">IF(印刷シート!$BT$3=1,RAND(),0)</f>
        <v>0</v>
      </c>
      <c r="D804" s="2">
        <f t="shared" ca="1" si="12"/>
        <v>361</v>
      </c>
      <c r="E804" t="s">
        <v>1864</v>
      </c>
    </row>
    <row r="805" spans="1:5" x14ac:dyDescent="0.15">
      <c r="A805" s="8">
        <v>5</v>
      </c>
      <c r="B805">
        <v>162</v>
      </c>
      <c r="C805">
        <f ca="1">IF(印刷シート!$BT$3=1,RAND(),0)</f>
        <v>0</v>
      </c>
      <c r="D805" s="2">
        <f t="shared" ca="1" si="12"/>
        <v>361</v>
      </c>
      <c r="E805" t="s">
        <v>1865</v>
      </c>
    </row>
    <row r="806" spans="1:5" x14ac:dyDescent="0.15">
      <c r="A806" s="8">
        <v>5</v>
      </c>
      <c r="B806">
        <v>163</v>
      </c>
      <c r="C806">
        <f ca="1">IF(印刷シート!$BT$3=1,RAND(),0)</f>
        <v>0</v>
      </c>
      <c r="D806" s="2">
        <f t="shared" ca="1" si="12"/>
        <v>361</v>
      </c>
      <c r="E806" t="s">
        <v>1867</v>
      </c>
    </row>
    <row r="807" spans="1:5" x14ac:dyDescent="0.15">
      <c r="A807" s="8">
        <v>5</v>
      </c>
      <c r="B807">
        <v>164</v>
      </c>
      <c r="C807">
        <f ca="1">IF(印刷シート!$BT$3=1,RAND(),0)</f>
        <v>0</v>
      </c>
      <c r="D807" s="2">
        <f t="shared" ca="1" si="12"/>
        <v>361</v>
      </c>
      <c r="E807" t="s">
        <v>1868</v>
      </c>
    </row>
    <row r="808" spans="1:5" x14ac:dyDescent="0.15">
      <c r="A808" s="8">
        <v>5</v>
      </c>
      <c r="B808">
        <v>165</v>
      </c>
      <c r="C808">
        <f ca="1">IF(印刷シート!$BT$3=1,RAND(),0)</f>
        <v>0</v>
      </c>
      <c r="D808" s="2">
        <f t="shared" ca="1" si="12"/>
        <v>361</v>
      </c>
      <c r="E808" t="s">
        <v>1870</v>
      </c>
    </row>
    <row r="809" spans="1:5" x14ac:dyDescent="0.15">
      <c r="A809" s="8">
        <v>5</v>
      </c>
      <c r="B809">
        <v>166</v>
      </c>
      <c r="C809">
        <f ca="1">IF(印刷シート!$BT$3=1,RAND(),0)</f>
        <v>0</v>
      </c>
      <c r="D809" s="2">
        <f t="shared" ca="1" si="12"/>
        <v>361</v>
      </c>
      <c r="E809" t="s">
        <v>1869</v>
      </c>
    </row>
    <row r="810" spans="1:5" x14ac:dyDescent="0.15">
      <c r="A810" s="8">
        <v>5</v>
      </c>
      <c r="B810">
        <v>167</v>
      </c>
      <c r="C810">
        <f ca="1">IF(印刷シート!$BT$3=1,RAND(),0)</f>
        <v>0</v>
      </c>
      <c r="D810" s="2">
        <f t="shared" ca="1" si="12"/>
        <v>361</v>
      </c>
      <c r="E810" t="s">
        <v>558</v>
      </c>
    </row>
    <row r="811" spans="1:5" x14ac:dyDescent="0.15">
      <c r="A811" s="8">
        <v>5</v>
      </c>
      <c r="B811">
        <v>168</v>
      </c>
      <c r="C811">
        <f ca="1">IF(印刷シート!$BT$3=1,RAND(),0)</f>
        <v>0</v>
      </c>
      <c r="D811" s="2">
        <f t="shared" ca="1" si="12"/>
        <v>361</v>
      </c>
      <c r="E811" t="s">
        <v>559</v>
      </c>
    </row>
    <row r="812" spans="1:5" x14ac:dyDescent="0.15">
      <c r="A812" s="8">
        <v>5</v>
      </c>
      <c r="B812">
        <v>169</v>
      </c>
      <c r="C812">
        <f ca="1">IF(印刷シート!$BT$3=1,RAND(),0)</f>
        <v>0</v>
      </c>
      <c r="D812" s="2">
        <f t="shared" ca="1" si="12"/>
        <v>361</v>
      </c>
      <c r="E812" t="s">
        <v>560</v>
      </c>
    </row>
    <row r="813" spans="1:5" x14ac:dyDescent="0.15">
      <c r="A813" s="8">
        <v>5</v>
      </c>
      <c r="B813">
        <v>170</v>
      </c>
      <c r="C813">
        <f ca="1">IF(印刷シート!$BT$3=1,RAND(),0)</f>
        <v>0</v>
      </c>
      <c r="D813" s="2">
        <f t="shared" ca="1" si="12"/>
        <v>361</v>
      </c>
      <c r="E813" t="s">
        <v>561</v>
      </c>
    </row>
    <row r="814" spans="1:5" x14ac:dyDescent="0.15">
      <c r="A814" s="8">
        <v>5</v>
      </c>
      <c r="B814">
        <v>171</v>
      </c>
      <c r="C814">
        <f ca="1">IF(印刷シート!$BT$3=1,RAND(),0)</f>
        <v>0</v>
      </c>
      <c r="D814" s="2">
        <f t="shared" ca="1" si="12"/>
        <v>361</v>
      </c>
      <c r="E814" t="s">
        <v>190</v>
      </c>
    </row>
    <row r="815" spans="1:5" x14ac:dyDescent="0.15">
      <c r="A815" s="8">
        <v>5</v>
      </c>
      <c r="B815">
        <v>172</v>
      </c>
      <c r="C815">
        <f ca="1">IF(印刷シート!$BT$3=1,RAND(),0)</f>
        <v>0</v>
      </c>
      <c r="D815" s="2">
        <f t="shared" ca="1" si="12"/>
        <v>361</v>
      </c>
      <c r="E815" t="s">
        <v>562</v>
      </c>
    </row>
    <row r="816" spans="1:5" x14ac:dyDescent="0.15">
      <c r="A816" s="8">
        <v>5</v>
      </c>
      <c r="B816">
        <v>173</v>
      </c>
      <c r="C816">
        <f ca="1">IF(印刷シート!$BT$3=1,RAND(),0)</f>
        <v>0</v>
      </c>
      <c r="D816" s="2">
        <f t="shared" ca="1" si="12"/>
        <v>361</v>
      </c>
      <c r="E816" t="s">
        <v>563</v>
      </c>
    </row>
    <row r="817" spans="1:5" x14ac:dyDescent="0.15">
      <c r="A817" s="8">
        <v>5</v>
      </c>
      <c r="B817">
        <v>174</v>
      </c>
      <c r="C817">
        <f ca="1">IF(印刷シート!$BT$3=1,RAND(),0)</f>
        <v>0</v>
      </c>
      <c r="D817" s="2">
        <f t="shared" ca="1" si="12"/>
        <v>361</v>
      </c>
      <c r="E817" t="s">
        <v>564</v>
      </c>
    </row>
    <row r="818" spans="1:5" x14ac:dyDescent="0.15">
      <c r="A818" s="8">
        <v>5</v>
      </c>
      <c r="B818">
        <v>175</v>
      </c>
      <c r="C818">
        <f ca="1">IF(印刷シート!$BT$3=1,RAND(),0)</f>
        <v>0</v>
      </c>
      <c r="D818" s="2">
        <f t="shared" ca="1" si="12"/>
        <v>361</v>
      </c>
      <c r="E818" t="s">
        <v>565</v>
      </c>
    </row>
    <row r="819" spans="1:5" x14ac:dyDescent="0.15">
      <c r="A819" s="8">
        <v>5</v>
      </c>
      <c r="B819">
        <v>176</v>
      </c>
      <c r="C819">
        <f ca="1">IF(印刷シート!$BT$3=1,RAND(),0)</f>
        <v>0</v>
      </c>
      <c r="D819" s="2">
        <f t="shared" ca="1" si="12"/>
        <v>361</v>
      </c>
      <c r="E819" t="s">
        <v>566</v>
      </c>
    </row>
    <row r="820" spans="1:5" x14ac:dyDescent="0.15">
      <c r="A820" s="8">
        <v>5</v>
      </c>
      <c r="B820">
        <v>177</v>
      </c>
      <c r="C820">
        <f ca="1">IF(印刷シート!$BT$3=1,RAND(),0)</f>
        <v>0</v>
      </c>
      <c r="D820" s="2">
        <f t="shared" ca="1" si="12"/>
        <v>361</v>
      </c>
      <c r="E820" t="s">
        <v>567</v>
      </c>
    </row>
    <row r="821" spans="1:5" x14ac:dyDescent="0.15">
      <c r="A821" s="8">
        <v>5</v>
      </c>
      <c r="B821">
        <v>178</v>
      </c>
      <c r="C821">
        <f ca="1">IF(印刷シート!$BT$3=1,RAND(),0)</f>
        <v>0</v>
      </c>
      <c r="D821" s="2">
        <f t="shared" ca="1" si="12"/>
        <v>361</v>
      </c>
      <c r="E821" t="s">
        <v>570</v>
      </c>
    </row>
    <row r="822" spans="1:5" x14ac:dyDescent="0.15">
      <c r="A822" s="8">
        <v>5</v>
      </c>
      <c r="B822">
        <v>179</v>
      </c>
      <c r="C822">
        <f ca="1">IF(印刷シート!$BT$3=1,RAND(),0)</f>
        <v>0</v>
      </c>
      <c r="D822" s="2">
        <f t="shared" ca="1" si="12"/>
        <v>361</v>
      </c>
      <c r="E822" t="s">
        <v>569</v>
      </c>
    </row>
    <row r="823" spans="1:5" x14ac:dyDescent="0.15">
      <c r="A823" s="8">
        <v>5</v>
      </c>
      <c r="B823">
        <v>180</v>
      </c>
      <c r="C823">
        <f ca="1">IF(印刷シート!$BT$3=1,RAND(),0)</f>
        <v>0</v>
      </c>
      <c r="D823" s="2">
        <f t="shared" ca="1" si="12"/>
        <v>361</v>
      </c>
      <c r="E823" t="s">
        <v>568</v>
      </c>
    </row>
    <row r="824" spans="1:5" x14ac:dyDescent="0.15">
      <c r="A824" s="8">
        <v>5</v>
      </c>
      <c r="B824">
        <v>181</v>
      </c>
      <c r="C824">
        <f ca="1">IF(印刷シート!$BT$3=1,RAND(),0)</f>
        <v>0</v>
      </c>
      <c r="D824" s="2">
        <f t="shared" ca="1" si="12"/>
        <v>361</v>
      </c>
      <c r="E824" t="s">
        <v>203</v>
      </c>
    </row>
    <row r="825" spans="1:5" x14ac:dyDescent="0.15">
      <c r="A825" s="8">
        <v>5</v>
      </c>
      <c r="B825">
        <v>182</v>
      </c>
      <c r="C825">
        <f ca="1">IF(印刷シート!$BT$3=1,RAND(),0)</f>
        <v>0</v>
      </c>
      <c r="D825" s="2">
        <f t="shared" ca="1" si="12"/>
        <v>361</v>
      </c>
      <c r="E825" t="s">
        <v>571</v>
      </c>
    </row>
    <row r="826" spans="1:5" x14ac:dyDescent="0.15">
      <c r="A826" s="8">
        <v>5</v>
      </c>
      <c r="B826">
        <v>183</v>
      </c>
      <c r="C826">
        <f ca="1">IF(印刷シート!$BT$3=1,RAND(),0)</f>
        <v>0</v>
      </c>
      <c r="D826" s="2">
        <f t="shared" ca="1" si="12"/>
        <v>361</v>
      </c>
      <c r="E826" t="s">
        <v>572</v>
      </c>
    </row>
    <row r="827" spans="1:5" x14ac:dyDescent="0.15">
      <c r="A827" s="8">
        <v>5</v>
      </c>
      <c r="B827">
        <v>184</v>
      </c>
      <c r="C827">
        <f ca="1">IF(印刷シート!$BT$3=1,RAND(),0)</f>
        <v>0</v>
      </c>
      <c r="D827" s="2">
        <f t="shared" ca="1" si="12"/>
        <v>361</v>
      </c>
      <c r="E827" t="s">
        <v>573</v>
      </c>
    </row>
    <row r="828" spans="1:5" x14ac:dyDescent="0.15">
      <c r="A828" s="8">
        <v>5</v>
      </c>
      <c r="B828">
        <v>185</v>
      </c>
      <c r="C828">
        <f ca="1">IF(印刷シート!$BT$3=1,RAND(),0)</f>
        <v>0</v>
      </c>
      <c r="D828" s="2">
        <f t="shared" ca="1" si="12"/>
        <v>361</v>
      </c>
      <c r="E828" t="s">
        <v>574</v>
      </c>
    </row>
    <row r="829" spans="1:5" x14ac:dyDescent="0.15">
      <c r="A829" s="8">
        <v>5</v>
      </c>
      <c r="B829">
        <v>186</v>
      </c>
      <c r="C829">
        <f ca="1">IF(印刷シート!$BT$3=1,RAND(),0)</f>
        <v>0</v>
      </c>
      <c r="D829" s="2">
        <f t="shared" ca="1" si="12"/>
        <v>361</v>
      </c>
      <c r="E829" t="s">
        <v>575</v>
      </c>
    </row>
    <row r="830" spans="1:5" x14ac:dyDescent="0.15">
      <c r="A830" s="8">
        <v>5</v>
      </c>
      <c r="B830">
        <v>187</v>
      </c>
      <c r="C830">
        <f ca="1">IF(印刷シート!$BT$3=1,RAND(),0)</f>
        <v>0</v>
      </c>
      <c r="D830" s="2">
        <f t="shared" ca="1" si="12"/>
        <v>361</v>
      </c>
      <c r="E830" t="s">
        <v>576</v>
      </c>
    </row>
    <row r="831" spans="1:5" x14ac:dyDescent="0.15">
      <c r="A831" s="8">
        <v>5</v>
      </c>
      <c r="B831">
        <v>188</v>
      </c>
      <c r="C831">
        <f ca="1">IF(印刷シート!$BT$3=1,RAND(),0)</f>
        <v>0</v>
      </c>
      <c r="D831" s="2">
        <f t="shared" ca="1" si="12"/>
        <v>361</v>
      </c>
      <c r="E831" t="s">
        <v>578</v>
      </c>
    </row>
    <row r="832" spans="1:5" x14ac:dyDescent="0.15">
      <c r="A832" s="8">
        <v>5</v>
      </c>
      <c r="B832">
        <v>189</v>
      </c>
      <c r="C832">
        <f ca="1">IF(印刷シート!$BT$3=1,RAND(),0)</f>
        <v>0</v>
      </c>
      <c r="D832" s="2">
        <f t="shared" ca="1" si="12"/>
        <v>361</v>
      </c>
      <c r="E832" t="s">
        <v>1837</v>
      </c>
    </row>
    <row r="833" spans="1:5" x14ac:dyDescent="0.15">
      <c r="A833" s="8">
        <v>5</v>
      </c>
      <c r="B833">
        <v>190</v>
      </c>
      <c r="C833">
        <f ca="1">IF(印刷シート!$BT$3=1,RAND(),0)</f>
        <v>0</v>
      </c>
      <c r="D833" s="2">
        <f t="shared" ca="1" si="12"/>
        <v>361</v>
      </c>
      <c r="E833" t="s">
        <v>579</v>
      </c>
    </row>
    <row r="834" spans="1:5" x14ac:dyDescent="0.15">
      <c r="A834" s="8">
        <v>5</v>
      </c>
      <c r="B834">
        <v>191</v>
      </c>
      <c r="C834">
        <f ca="1">IF(印刷シート!$BT$3=1,RAND(),0)</f>
        <v>0</v>
      </c>
      <c r="D834" s="2">
        <f t="shared" ref="D834:D897" ca="1" si="13">RANK(C834,C$2:C$1027,FALSE)</f>
        <v>361</v>
      </c>
      <c r="E834" t="s">
        <v>580</v>
      </c>
    </row>
    <row r="835" spans="1:5" x14ac:dyDescent="0.15">
      <c r="A835" s="8">
        <v>5</v>
      </c>
      <c r="B835">
        <v>192</v>
      </c>
      <c r="C835">
        <f ca="1">IF(印刷シート!$BT$3=1,RAND(),0)</f>
        <v>0</v>
      </c>
      <c r="D835" s="2">
        <f t="shared" ca="1" si="13"/>
        <v>361</v>
      </c>
      <c r="E835" t="s">
        <v>581</v>
      </c>
    </row>
    <row r="836" spans="1:5" x14ac:dyDescent="0.15">
      <c r="A836" s="8">
        <v>5</v>
      </c>
      <c r="B836">
        <v>193</v>
      </c>
      <c r="C836">
        <f ca="1">IF(印刷シート!$BT$3=1,RAND(),0)</f>
        <v>0</v>
      </c>
      <c r="D836" s="2">
        <f t="shared" ca="1" si="13"/>
        <v>361</v>
      </c>
      <c r="E836" t="s">
        <v>3052</v>
      </c>
    </row>
    <row r="837" spans="1:5" x14ac:dyDescent="0.15">
      <c r="A837" s="9">
        <v>6</v>
      </c>
      <c r="B837">
        <v>1</v>
      </c>
      <c r="C837">
        <f ca="1">IF(印刷シート!BY$3=1,RAND(),0)</f>
        <v>0</v>
      </c>
      <c r="D837" s="2">
        <f t="shared" ca="1" si="13"/>
        <v>361</v>
      </c>
      <c r="E837" t="s">
        <v>1339</v>
      </c>
    </row>
    <row r="838" spans="1:5" x14ac:dyDescent="0.15">
      <c r="A838" s="9">
        <v>6</v>
      </c>
      <c r="B838">
        <v>2</v>
      </c>
      <c r="C838">
        <f ca="1">IF(印刷シート!BY$3=1,RAND(),0)</f>
        <v>0</v>
      </c>
      <c r="D838" s="2">
        <f t="shared" ca="1" si="13"/>
        <v>361</v>
      </c>
      <c r="E838" t="s">
        <v>788</v>
      </c>
    </row>
    <row r="839" spans="1:5" x14ac:dyDescent="0.15">
      <c r="A839" s="9">
        <v>6</v>
      </c>
      <c r="B839">
        <v>3</v>
      </c>
      <c r="C839">
        <f ca="1">IF(印刷シート!BY$3=1,RAND(),0)</f>
        <v>0</v>
      </c>
      <c r="D839" s="2">
        <f t="shared" ca="1" si="13"/>
        <v>361</v>
      </c>
      <c r="E839" t="s">
        <v>1340</v>
      </c>
    </row>
    <row r="840" spans="1:5" x14ac:dyDescent="0.15">
      <c r="A840" s="9">
        <v>6</v>
      </c>
      <c r="B840">
        <v>4</v>
      </c>
      <c r="C840">
        <f ca="1">IF(印刷シート!BY$3=1,RAND(),0)</f>
        <v>0</v>
      </c>
      <c r="D840" s="2">
        <f t="shared" ca="1" si="13"/>
        <v>361</v>
      </c>
      <c r="E840" t="s">
        <v>1341</v>
      </c>
    </row>
    <row r="841" spans="1:5" x14ac:dyDescent="0.15">
      <c r="A841" s="9">
        <v>6</v>
      </c>
      <c r="B841">
        <v>5</v>
      </c>
      <c r="C841">
        <f ca="1">IF(印刷シート!BY$3=1,RAND(),0)</f>
        <v>0</v>
      </c>
      <c r="D841" s="2">
        <f t="shared" ca="1" si="13"/>
        <v>361</v>
      </c>
      <c r="E841" t="s">
        <v>1342</v>
      </c>
    </row>
    <row r="842" spans="1:5" x14ac:dyDescent="0.15">
      <c r="A842" s="9">
        <v>6</v>
      </c>
      <c r="B842">
        <v>6</v>
      </c>
      <c r="C842">
        <f ca="1">IF(印刷シート!BY$3=1,RAND(),0)</f>
        <v>0</v>
      </c>
      <c r="D842" s="2">
        <f t="shared" ca="1" si="13"/>
        <v>361</v>
      </c>
      <c r="E842" t="s">
        <v>1343</v>
      </c>
    </row>
    <row r="843" spans="1:5" x14ac:dyDescent="0.15">
      <c r="A843" s="9">
        <v>6</v>
      </c>
      <c r="B843">
        <v>7</v>
      </c>
      <c r="C843">
        <f ca="1">IF(印刷シート!BY$3=1,RAND(),0)</f>
        <v>0</v>
      </c>
      <c r="D843" s="2">
        <f t="shared" ca="1" si="13"/>
        <v>361</v>
      </c>
      <c r="E843" t="s">
        <v>1344</v>
      </c>
    </row>
    <row r="844" spans="1:5" x14ac:dyDescent="0.15">
      <c r="A844" s="9">
        <v>6</v>
      </c>
      <c r="B844">
        <v>8</v>
      </c>
      <c r="C844">
        <f ca="1">IF(印刷シート!BY$3=1,RAND(),0)</f>
        <v>0</v>
      </c>
      <c r="D844" s="2">
        <f t="shared" ca="1" si="13"/>
        <v>361</v>
      </c>
      <c r="E844" t="s">
        <v>1345</v>
      </c>
    </row>
    <row r="845" spans="1:5" x14ac:dyDescent="0.15">
      <c r="A845" s="9">
        <v>6</v>
      </c>
      <c r="B845">
        <v>9</v>
      </c>
      <c r="C845">
        <f ca="1">IF(印刷シート!BY$3=1,RAND(),0)</f>
        <v>0</v>
      </c>
      <c r="D845" s="2">
        <f t="shared" ca="1" si="13"/>
        <v>361</v>
      </c>
      <c r="E845" t="s">
        <v>1243</v>
      </c>
    </row>
    <row r="846" spans="1:5" x14ac:dyDescent="0.15">
      <c r="A846" s="9">
        <v>6</v>
      </c>
      <c r="B846">
        <v>10</v>
      </c>
      <c r="C846">
        <f ca="1">IF(印刷シート!BY$3=1,RAND(),0)</f>
        <v>0</v>
      </c>
      <c r="D846" s="2">
        <f t="shared" ca="1" si="13"/>
        <v>361</v>
      </c>
      <c r="E846" t="s">
        <v>1346</v>
      </c>
    </row>
    <row r="847" spans="1:5" x14ac:dyDescent="0.15">
      <c r="A847" s="9">
        <v>6</v>
      </c>
      <c r="B847">
        <v>11</v>
      </c>
      <c r="C847">
        <f ca="1">IF(印刷シート!BY$3=1,RAND(),0)</f>
        <v>0</v>
      </c>
      <c r="D847" s="2">
        <f t="shared" ca="1" si="13"/>
        <v>361</v>
      </c>
      <c r="E847" t="s">
        <v>1347</v>
      </c>
    </row>
    <row r="848" spans="1:5" x14ac:dyDescent="0.15">
      <c r="A848" s="9">
        <v>6</v>
      </c>
      <c r="B848">
        <v>12</v>
      </c>
      <c r="C848">
        <f ca="1">IF(印刷シート!BY$3=1,RAND(),0)</f>
        <v>0</v>
      </c>
      <c r="D848" s="2">
        <f t="shared" ca="1" si="13"/>
        <v>361</v>
      </c>
      <c r="E848" t="s">
        <v>1348</v>
      </c>
    </row>
    <row r="849" spans="1:5" x14ac:dyDescent="0.15">
      <c r="A849" s="9">
        <v>6</v>
      </c>
      <c r="B849">
        <v>13</v>
      </c>
      <c r="C849">
        <f ca="1">IF(印刷シート!BY$3=1,RAND(),0)</f>
        <v>0</v>
      </c>
      <c r="D849" s="2">
        <f t="shared" ca="1" si="13"/>
        <v>361</v>
      </c>
      <c r="E849" t="s">
        <v>1350</v>
      </c>
    </row>
    <row r="850" spans="1:5" x14ac:dyDescent="0.15">
      <c r="A850" s="9">
        <v>6</v>
      </c>
      <c r="B850">
        <v>14</v>
      </c>
      <c r="C850">
        <f ca="1">IF(印刷シート!BY$3=1,RAND(),0)</f>
        <v>0</v>
      </c>
      <c r="D850" s="2">
        <f t="shared" ca="1" si="13"/>
        <v>361</v>
      </c>
      <c r="E850" t="s">
        <v>1349</v>
      </c>
    </row>
    <row r="851" spans="1:5" x14ac:dyDescent="0.15">
      <c r="A851" s="9">
        <v>6</v>
      </c>
      <c r="B851">
        <v>15</v>
      </c>
      <c r="C851">
        <f ca="1">IF(印刷シート!BY$3=1,RAND(),0)</f>
        <v>0</v>
      </c>
      <c r="D851" s="2">
        <f t="shared" ca="1" si="13"/>
        <v>361</v>
      </c>
      <c r="E851" t="s">
        <v>1351</v>
      </c>
    </row>
    <row r="852" spans="1:5" x14ac:dyDescent="0.15">
      <c r="A852" s="9">
        <v>6</v>
      </c>
      <c r="B852">
        <v>16</v>
      </c>
      <c r="C852">
        <f ca="1">IF(印刷シート!BY$3=1,RAND(),0)</f>
        <v>0</v>
      </c>
      <c r="D852" s="2">
        <f t="shared" ca="1" si="13"/>
        <v>361</v>
      </c>
      <c r="E852" t="s">
        <v>1352</v>
      </c>
    </row>
    <row r="853" spans="1:5" x14ac:dyDescent="0.15">
      <c r="A853" s="9">
        <v>6</v>
      </c>
      <c r="B853">
        <v>17</v>
      </c>
      <c r="C853">
        <f ca="1">IF(印刷シート!BY$3=1,RAND(),0)</f>
        <v>0</v>
      </c>
      <c r="D853" s="2">
        <f t="shared" ca="1" si="13"/>
        <v>361</v>
      </c>
      <c r="E853" t="s">
        <v>1354</v>
      </c>
    </row>
    <row r="854" spans="1:5" x14ac:dyDescent="0.15">
      <c r="A854" s="9">
        <v>6</v>
      </c>
      <c r="B854">
        <v>18</v>
      </c>
      <c r="C854">
        <f ca="1">IF(印刷シート!BY$3=1,RAND(),0)</f>
        <v>0</v>
      </c>
      <c r="D854" s="2">
        <f t="shared" ca="1" si="13"/>
        <v>361</v>
      </c>
      <c r="E854" t="s">
        <v>1353</v>
      </c>
    </row>
    <row r="855" spans="1:5" x14ac:dyDescent="0.15">
      <c r="A855" s="9">
        <v>6</v>
      </c>
      <c r="B855">
        <v>19</v>
      </c>
      <c r="C855">
        <f ca="1">IF(印刷シート!BY$3=1,RAND(),0)</f>
        <v>0</v>
      </c>
      <c r="D855" s="2">
        <f t="shared" ca="1" si="13"/>
        <v>361</v>
      </c>
      <c r="E855" t="s">
        <v>1355</v>
      </c>
    </row>
    <row r="856" spans="1:5" x14ac:dyDescent="0.15">
      <c r="A856" s="9">
        <v>6</v>
      </c>
      <c r="B856">
        <v>20</v>
      </c>
      <c r="C856">
        <f ca="1">IF(印刷シート!BY$3=1,RAND(),0)</f>
        <v>0</v>
      </c>
      <c r="D856" s="2">
        <f t="shared" ca="1" si="13"/>
        <v>361</v>
      </c>
      <c r="E856" t="s">
        <v>1356</v>
      </c>
    </row>
    <row r="857" spans="1:5" x14ac:dyDescent="0.15">
      <c r="A857" s="9">
        <v>6</v>
      </c>
      <c r="B857">
        <v>21</v>
      </c>
      <c r="C857">
        <f ca="1">IF(印刷シート!BY$3=1,RAND(),0)</f>
        <v>0</v>
      </c>
      <c r="D857" s="2">
        <f t="shared" ca="1" si="13"/>
        <v>361</v>
      </c>
      <c r="E857" t="s">
        <v>1357</v>
      </c>
    </row>
    <row r="858" spans="1:5" x14ac:dyDescent="0.15">
      <c r="A858" s="9">
        <v>6</v>
      </c>
      <c r="B858">
        <v>22</v>
      </c>
      <c r="C858">
        <f ca="1">IF(印刷シート!BY$3=1,RAND(),0)</f>
        <v>0</v>
      </c>
      <c r="D858" s="2">
        <f t="shared" ca="1" si="13"/>
        <v>361</v>
      </c>
      <c r="E858" t="s">
        <v>1359</v>
      </c>
    </row>
    <row r="859" spans="1:5" x14ac:dyDescent="0.15">
      <c r="A859" s="9">
        <v>6</v>
      </c>
      <c r="B859">
        <v>23</v>
      </c>
      <c r="C859">
        <f ca="1">IF(印刷シート!BY$3=1,RAND(),0)</f>
        <v>0</v>
      </c>
      <c r="D859" s="2">
        <f t="shared" ca="1" si="13"/>
        <v>361</v>
      </c>
      <c r="E859" t="s">
        <v>1358</v>
      </c>
    </row>
    <row r="860" spans="1:5" x14ac:dyDescent="0.15">
      <c r="A860" s="9">
        <v>6</v>
      </c>
      <c r="B860">
        <v>24</v>
      </c>
      <c r="C860">
        <f ca="1">IF(印刷シート!BY$3=1,RAND(),0)</f>
        <v>0</v>
      </c>
      <c r="D860" s="2">
        <f t="shared" ca="1" si="13"/>
        <v>361</v>
      </c>
      <c r="E860" t="s">
        <v>1360</v>
      </c>
    </row>
    <row r="861" spans="1:5" x14ac:dyDescent="0.15">
      <c r="A861" s="9">
        <v>6</v>
      </c>
      <c r="B861">
        <v>25</v>
      </c>
      <c r="C861">
        <f ca="1">IF(印刷シート!BY$3=1,RAND(),0)</f>
        <v>0</v>
      </c>
      <c r="D861" s="2">
        <f t="shared" ca="1" si="13"/>
        <v>361</v>
      </c>
      <c r="E861" t="s">
        <v>1361</v>
      </c>
    </row>
    <row r="862" spans="1:5" x14ac:dyDescent="0.15">
      <c r="A862" s="9">
        <v>6</v>
      </c>
      <c r="B862">
        <v>26</v>
      </c>
      <c r="C862">
        <f ca="1">IF(印刷シート!BY$3=1,RAND(),0)</f>
        <v>0</v>
      </c>
      <c r="D862" s="2">
        <f t="shared" ca="1" si="13"/>
        <v>361</v>
      </c>
      <c r="E862" t="s">
        <v>1362</v>
      </c>
    </row>
    <row r="863" spans="1:5" x14ac:dyDescent="0.15">
      <c r="A863" s="9">
        <v>6</v>
      </c>
      <c r="B863">
        <v>27</v>
      </c>
      <c r="C863">
        <f ca="1">IF(印刷シート!BY$3=1,RAND(),0)</f>
        <v>0</v>
      </c>
      <c r="D863" s="2">
        <f t="shared" ca="1" si="13"/>
        <v>361</v>
      </c>
      <c r="E863" t="s">
        <v>1363</v>
      </c>
    </row>
    <row r="864" spans="1:5" x14ac:dyDescent="0.15">
      <c r="A864" s="9">
        <v>6</v>
      </c>
      <c r="B864">
        <v>28</v>
      </c>
      <c r="C864">
        <f ca="1">IF(印刷シート!BY$3=1,RAND(),0)</f>
        <v>0</v>
      </c>
      <c r="D864" s="2">
        <f t="shared" ca="1" si="13"/>
        <v>361</v>
      </c>
      <c r="E864" t="s">
        <v>1364</v>
      </c>
    </row>
    <row r="865" spans="1:5" x14ac:dyDescent="0.15">
      <c r="A865" s="9">
        <v>6</v>
      </c>
      <c r="B865">
        <v>29</v>
      </c>
      <c r="C865">
        <f ca="1">IF(印刷シート!BY$3=1,RAND(),0)</f>
        <v>0</v>
      </c>
      <c r="D865" s="2">
        <f t="shared" ca="1" si="13"/>
        <v>361</v>
      </c>
      <c r="E865" t="s">
        <v>2897</v>
      </c>
    </row>
    <row r="866" spans="1:5" x14ac:dyDescent="0.15">
      <c r="A866" s="9">
        <v>6</v>
      </c>
      <c r="B866">
        <v>30</v>
      </c>
      <c r="C866">
        <f ca="1">IF(印刷シート!BY$3=1,RAND(),0)</f>
        <v>0</v>
      </c>
      <c r="D866" s="2">
        <f t="shared" ca="1" si="13"/>
        <v>361</v>
      </c>
      <c r="E866" t="s">
        <v>2898</v>
      </c>
    </row>
    <row r="867" spans="1:5" x14ac:dyDescent="0.15">
      <c r="A867" s="9">
        <v>6</v>
      </c>
      <c r="B867">
        <v>31</v>
      </c>
      <c r="C867">
        <f ca="1">IF(印刷シート!BY$3=1,RAND(),0)</f>
        <v>0</v>
      </c>
      <c r="D867" s="2">
        <f t="shared" ca="1" si="13"/>
        <v>361</v>
      </c>
      <c r="E867" t="s">
        <v>2899</v>
      </c>
    </row>
    <row r="868" spans="1:5" x14ac:dyDescent="0.15">
      <c r="A868" s="9">
        <v>6</v>
      </c>
      <c r="B868">
        <v>32</v>
      </c>
      <c r="C868">
        <f ca="1">IF(印刷シート!BY$3=1,RAND(),0)</f>
        <v>0</v>
      </c>
      <c r="D868" s="2">
        <f t="shared" ca="1" si="13"/>
        <v>361</v>
      </c>
      <c r="E868" t="s">
        <v>2901</v>
      </c>
    </row>
    <row r="869" spans="1:5" x14ac:dyDescent="0.15">
      <c r="A869" s="9">
        <v>6</v>
      </c>
      <c r="B869">
        <v>33</v>
      </c>
      <c r="C869">
        <f ca="1">IF(印刷シート!BY$3=1,RAND(),0)</f>
        <v>0</v>
      </c>
      <c r="D869" s="2">
        <f t="shared" ca="1" si="13"/>
        <v>361</v>
      </c>
      <c r="E869" t="s">
        <v>2900</v>
      </c>
    </row>
    <row r="870" spans="1:5" x14ac:dyDescent="0.15">
      <c r="A870" s="9">
        <v>6</v>
      </c>
      <c r="B870">
        <v>34</v>
      </c>
      <c r="C870">
        <f ca="1">IF(印刷シート!BY$3=1,RAND(),0)</f>
        <v>0</v>
      </c>
      <c r="D870" s="2">
        <f t="shared" ca="1" si="13"/>
        <v>361</v>
      </c>
      <c r="E870" t="s">
        <v>2902</v>
      </c>
    </row>
    <row r="871" spans="1:5" x14ac:dyDescent="0.15">
      <c r="A871" s="9">
        <v>6</v>
      </c>
      <c r="B871">
        <v>35</v>
      </c>
      <c r="C871">
        <f ca="1">IF(印刷シート!BY$3=1,RAND(),0)</f>
        <v>0</v>
      </c>
      <c r="D871" s="2">
        <f t="shared" ca="1" si="13"/>
        <v>361</v>
      </c>
      <c r="E871" t="s">
        <v>2903</v>
      </c>
    </row>
    <row r="872" spans="1:5" x14ac:dyDescent="0.15">
      <c r="A872" s="9">
        <v>6</v>
      </c>
      <c r="B872">
        <v>36</v>
      </c>
      <c r="C872">
        <f ca="1">IF(印刷シート!BY$3=1,RAND(),0)</f>
        <v>0</v>
      </c>
      <c r="D872" s="2">
        <f t="shared" ca="1" si="13"/>
        <v>361</v>
      </c>
      <c r="E872" t="s">
        <v>2904</v>
      </c>
    </row>
    <row r="873" spans="1:5" x14ac:dyDescent="0.15">
      <c r="A873" s="9">
        <v>6</v>
      </c>
      <c r="B873">
        <v>37</v>
      </c>
      <c r="C873">
        <f ca="1">IF(印刷シート!BY$3=1,RAND(),0)</f>
        <v>0</v>
      </c>
      <c r="D873" s="2">
        <f t="shared" ca="1" si="13"/>
        <v>361</v>
      </c>
      <c r="E873" t="s">
        <v>2905</v>
      </c>
    </row>
    <row r="874" spans="1:5" x14ac:dyDescent="0.15">
      <c r="A874" s="9">
        <v>6</v>
      </c>
      <c r="B874">
        <v>38</v>
      </c>
      <c r="C874">
        <f ca="1">IF(印刷シート!BY$3=1,RAND(),0)</f>
        <v>0</v>
      </c>
      <c r="D874" s="2">
        <f t="shared" ca="1" si="13"/>
        <v>361</v>
      </c>
      <c r="E874" t="s">
        <v>1277</v>
      </c>
    </row>
    <row r="875" spans="1:5" x14ac:dyDescent="0.15">
      <c r="A875" s="9">
        <v>6</v>
      </c>
      <c r="B875">
        <v>39</v>
      </c>
      <c r="C875">
        <f ca="1">IF(印刷シート!BY$3=1,RAND(),0)</f>
        <v>0</v>
      </c>
      <c r="D875" s="2">
        <f t="shared" ca="1" si="13"/>
        <v>361</v>
      </c>
      <c r="E875" t="s">
        <v>2908</v>
      </c>
    </row>
    <row r="876" spans="1:5" x14ac:dyDescent="0.15">
      <c r="A876" s="9">
        <v>6</v>
      </c>
      <c r="B876">
        <v>40</v>
      </c>
      <c r="C876">
        <f ca="1">IF(印刷シート!BY$3=1,RAND(),0)</f>
        <v>0</v>
      </c>
      <c r="D876" s="2">
        <f t="shared" ca="1" si="13"/>
        <v>361</v>
      </c>
      <c r="E876" t="s">
        <v>2907</v>
      </c>
    </row>
    <row r="877" spans="1:5" x14ac:dyDescent="0.15">
      <c r="A877" s="9">
        <v>6</v>
      </c>
      <c r="B877">
        <v>41</v>
      </c>
      <c r="C877">
        <f ca="1">IF(印刷シート!BY$3=1,RAND(),0)</f>
        <v>0</v>
      </c>
      <c r="D877" s="2">
        <f t="shared" ca="1" si="13"/>
        <v>361</v>
      </c>
      <c r="E877" t="s">
        <v>2906</v>
      </c>
    </row>
    <row r="878" spans="1:5" x14ac:dyDescent="0.15">
      <c r="A878" s="9">
        <v>6</v>
      </c>
      <c r="B878">
        <v>42</v>
      </c>
      <c r="C878">
        <f ca="1">IF(印刷シート!BY$3=1,RAND(),0)</f>
        <v>0</v>
      </c>
      <c r="D878" s="2">
        <f t="shared" ca="1" si="13"/>
        <v>361</v>
      </c>
      <c r="E878" t="s">
        <v>2910</v>
      </c>
    </row>
    <row r="879" spans="1:5" x14ac:dyDescent="0.15">
      <c r="A879" s="9">
        <v>6</v>
      </c>
      <c r="B879">
        <v>43</v>
      </c>
      <c r="C879">
        <f ca="1">IF(印刷シート!BY$3=1,RAND(),0)</f>
        <v>0</v>
      </c>
      <c r="D879" s="2">
        <f t="shared" ca="1" si="13"/>
        <v>361</v>
      </c>
      <c r="E879" t="s">
        <v>2909</v>
      </c>
    </row>
    <row r="880" spans="1:5" x14ac:dyDescent="0.15">
      <c r="A880" s="9">
        <v>6</v>
      </c>
      <c r="B880">
        <v>44</v>
      </c>
      <c r="C880">
        <f ca="1">IF(印刷シート!BY$3=1,RAND(),0)</f>
        <v>0</v>
      </c>
      <c r="D880" s="2">
        <f t="shared" ca="1" si="13"/>
        <v>361</v>
      </c>
      <c r="E880" t="s">
        <v>2912</v>
      </c>
    </row>
    <row r="881" spans="1:5" x14ac:dyDescent="0.15">
      <c r="A881" s="9">
        <v>6</v>
      </c>
      <c r="B881">
        <v>45</v>
      </c>
      <c r="C881">
        <f ca="1">IF(印刷シート!BY$3=1,RAND(),0)</f>
        <v>0</v>
      </c>
      <c r="D881" s="2">
        <f t="shared" ca="1" si="13"/>
        <v>361</v>
      </c>
      <c r="E881" t="s">
        <v>2911</v>
      </c>
    </row>
    <row r="882" spans="1:5" x14ac:dyDescent="0.15">
      <c r="A882" s="9">
        <v>6</v>
      </c>
      <c r="B882">
        <v>46</v>
      </c>
      <c r="C882">
        <f ca="1">IF(印刷シート!BY$3=1,RAND(),0)</f>
        <v>0</v>
      </c>
      <c r="D882" s="2">
        <f t="shared" ca="1" si="13"/>
        <v>361</v>
      </c>
      <c r="E882" t="s">
        <v>2913</v>
      </c>
    </row>
    <row r="883" spans="1:5" x14ac:dyDescent="0.15">
      <c r="A883" s="9">
        <v>6</v>
      </c>
      <c r="B883">
        <v>47</v>
      </c>
      <c r="C883">
        <f ca="1">IF(印刷シート!BY$3=1,RAND(),0)</f>
        <v>0</v>
      </c>
      <c r="D883" s="2">
        <f t="shared" ca="1" si="13"/>
        <v>361</v>
      </c>
      <c r="E883" t="s">
        <v>2914</v>
      </c>
    </row>
    <row r="884" spans="1:5" x14ac:dyDescent="0.15">
      <c r="A884" s="9">
        <v>6</v>
      </c>
      <c r="B884">
        <v>48</v>
      </c>
      <c r="C884">
        <f ca="1">IF(印刷シート!BY$3=1,RAND(),0)</f>
        <v>0</v>
      </c>
      <c r="D884" s="2">
        <f t="shared" ca="1" si="13"/>
        <v>361</v>
      </c>
      <c r="E884" t="s">
        <v>2915</v>
      </c>
    </row>
    <row r="885" spans="1:5" x14ac:dyDescent="0.15">
      <c r="A885" s="9">
        <v>6</v>
      </c>
      <c r="B885">
        <v>49</v>
      </c>
      <c r="C885">
        <f ca="1">IF(印刷シート!BY$3=1,RAND(),0)</f>
        <v>0</v>
      </c>
      <c r="D885" s="2">
        <f t="shared" ca="1" si="13"/>
        <v>361</v>
      </c>
      <c r="E885" t="s">
        <v>2916</v>
      </c>
    </row>
    <row r="886" spans="1:5" x14ac:dyDescent="0.15">
      <c r="A886" s="9">
        <v>6</v>
      </c>
      <c r="B886">
        <v>50</v>
      </c>
      <c r="C886">
        <f ca="1">IF(印刷シート!BY$3=1,RAND(),0)</f>
        <v>0</v>
      </c>
      <c r="D886" s="2">
        <f t="shared" ca="1" si="13"/>
        <v>361</v>
      </c>
      <c r="E886" t="s">
        <v>2917</v>
      </c>
    </row>
    <row r="887" spans="1:5" x14ac:dyDescent="0.15">
      <c r="A887" s="9">
        <v>6</v>
      </c>
      <c r="B887">
        <v>51</v>
      </c>
      <c r="C887">
        <f ca="1">IF(印刷シート!BY$3=1,RAND(),0)</f>
        <v>0</v>
      </c>
      <c r="D887" s="2">
        <f t="shared" ca="1" si="13"/>
        <v>361</v>
      </c>
      <c r="E887" t="s">
        <v>2992</v>
      </c>
    </row>
    <row r="888" spans="1:5" x14ac:dyDescent="0.15">
      <c r="A888" s="9">
        <v>6</v>
      </c>
      <c r="B888">
        <v>52</v>
      </c>
      <c r="C888">
        <f ca="1">IF(印刷シート!BY$3=1,RAND(),0)</f>
        <v>0</v>
      </c>
      <c r="D888" s="2">
        <f t="shared" ca="1" si="13"/>
        <v>361</v>
      </c>
      <c r="E888" t="s">
        <v>2991</v>
      </c>
    </row>
    <row r="889" spans="1:5" x14ac:dyDescent="0.15">
      <c r="A889" s="9">
        <v>6</v>
      </c>
      <c r="B889">
        <v>53</v>
      </c>
      <c r="C889">
        <f ca="1">IF(印刷シート!BY$3=1,RAND(),0)</f>
        <v>0</v>
      </c>
      <c r="D889" s="2">
        <f t="shared" ca="1" si="13"/>
        <v>361</v>
      </c>
      <c r="E889" t="s">
        <v>2993</v>
      </c>
    </row>
    <row r="890" spans="1:5" x14ac:dyDescent="0.15">
      <c r="A890" s="9">
        <v>6</v>
      </c>
      <c r="B890">
        <v>54</v>
      </c>
      <c r="C890">
        <f ca="1">IF(印刷シート!BY$3=1,RAND(),0)</f>
        <v>0</v>
      </c>
      <c r="D890" s="2">
        <f t="shared" ca="1" si="13"/>
        <v>361</v>
      </c>
      <c r="E890" t="s">
        <v>2994</v>
      </c>
    </row>
    <row r="891" spans="1:5" x14ac:dyDescent="0.15">
      <c r="A891" s="9">
        <v>6</v>
      </c>
      <c r="B891">
        <v>55</v>
      </c>
      <c r="C891">
        <f ca="1">IF(印刷シート!BY$3=1,RAND(),0)</f>
        <v>0</v>
      </c>
      <c r="D891" s="2">
        <f t="shared" ca="1" si="13"/>
        <v>361</v>
      </c>
      <c r="E891" t="s">
        <v>2995</v>
      </c>
    </row>
    <row r="892" spans="1:5" x14ac:dyDescent="0.15">
      <c r="A892" s="9">
        <v>6</v>
      </c>
      <c r="B892">
        <v>56</v>
      </c>
      <c r="C892">
        <f ca="1">IF(印刷シート!BY$3=1,RAND(),0)</f>
        <v>0</v>
      </c>
      <c r="D892" s="2">
        <f t="shared" ca="1" si="13"/>
        <v>361</v>
      </c>
      <c r="E892" t="s">
        <v>2996</v>
      </c>
    </row>
    <row r="893" spans="1:5" x14ac:dyDescent="0.15">
      <c r="A893" s="9">
        <v>6</v>
      </c>
      <c r="B893">
        <v>57</v>
      </c>
      <c r="C893">
        <f ca="1">IF(印刷シート!BY$3=1,RAND(),0)</f>
        <v>0</v>
      </c>
      <c r="D893" s="2">
        <f t="shared" ca="1" si="13"/>
        <v>361</v>
      </c>
      <c r="E893" t="s">
        <v>2997</v>
      </c>
    </row>
    <row r="894" spans="1:5" x14ac:dyDescent="0.15">
      <c r="A894" s="9">
        <v>6</v>
      </c>
      <c r="B894">
        <v>58</v>
      </c>
      <c r="C894">
        <f ca="1">IF(印刷シート!BY$3=1,RAND(),0)</f>
        <v>0</v>
      </c>
      <c r="D894" s="2">
        <f t="shared" ca="1" si="13"/>
        <v>361</v>
      </c>
      <c r="E894" t="s">
        <v>2998</v>
      </c>
    </row>
    <row r="895" spans="1:5" x14ac:dyDescent="0.15">
      <c r="A895" s="9">
        <v>6</v>
      </c>
      <c r="B895">
        <v>59</v>
      </c>
      <c r="C895">
        <f ca="1">IF(印刷シート!BY$3=1,RAND(),0)</f>
        <v>0</v>
      </c>
      <c r="D895" s="2">
        <f t="shared" ca="1" si="13"/>
        <v>361</v>
      </c>
      <c r="E895" t="s">
        <v>2999</v>
      </c>
    </row>
    <row r="896" spans="1:5" x14ac:dyDescent="0.15">
      <c r="A896" s="9">
        <v>6</v>
      </c>
      <c r="B896">
        <v>60</v>
      </c>
      <c r="C896">
        <f ca="1">IF(印刷シート!BY$3=1,RAND(),0)</f>
        <v>0</v>
      </c>
      <c r="D896" s="2">
        <f t="shared" ca="1" si="13"/>
        <v>361</v>
      </c>
      <c r="E896" t="s">
        <v>3000</v>
      </c>
    </row>
    <row r="897" spans="1:5" x14ac:dyDescent="0.15">
      <c r="A897" s="9">
        <v>6</v>
      </c>
      <c r="B897">
        <v>61</v>
      </c>
      <c r="C897">
        <f ca="1">IF(印刷シート!BY$3=1,RAND(),0)</f>
        <v>0</v>
      </c>
      <c r="D897" s="2">
        <f t="shared" ca="1" si="13"/>
        <v>361</v>
      </c>
      <c r="E897" t="s">
        <v>3001</v>
      </c>
    </row>
    <row r="898" spans="1:5" x14ac:dyDescent="0.15">
      <c r="A898" s="9">
        <v>6</v>
      </c>
      <c r="B898">
        <v>62</v>
      </c>
      <c r="C898">
        <f ca="1">IF(印刷シート!BY$3=1,RAND(),0)</f>
        <v>0</v>
      </c>
      <c r="D898" s="2">
        <f t="shared" ref="D898:D961" ca="1" si="14">RANK(C898,C$2:C$1027,FALSE)</f>
        <v>361</v>
      </c>
      <c r="E898" t="s">
        <v>1365</v>
      </c>
    </row>
    <row r="899" spans="1:5" x14ac:dyDescent="0.15">
      <c r="A899" s="9">
        <v>6</v>
      </c>
      <c r="B899">
        <v>63</v>
      </c>
      <c r="C899">
        <f ca="1">IF(印刷シート!BY$3=1,RAND(),0)</f>
        <v>0</v>
      </c>
      <c r="D899" s="2">
        <f t="shared" ca="1" si="14"/>
        <v>361</v>
      </c>
      <c r="E899" t="s">
        <v>1366</v>
      </c>
    </row>
    <row r="900" spans="1:5" x14ac:dyDescent="0.15">
      <c r="A900" s="9">
        <v>6</v>
      </c>
      <c r="B900">
        <v>64</v>
      </c>
      <c r="C900">
        <f ca="1">IF(印刷シート!BY$3=1,RAND(),0)</f>
        <v>0</v>
      </c>
      <c r="D900" s="2">
        <f t="shared" ca="1" si="14"/>
        <v>361</v>
      </c>
      <c r="E900" t="s">
        <v>1369</v>
      </c>
    </row>
    <row r="901" spans="1:5" x14ac:dyDescent="0.15">
      <c r="A901" s="9">
        <v>6</v>
      </c>
      <c r="B901">
        <v>65</v>
      </c>
      <c r="C901">
        <f ca="1">IF(印刷シート!BY$3=1,RAND(),0)</f>
        <v>0</v>
      </c>
      <c r="D901" s="2">
        <f t="shared" ca="1" si="14"/>
        <v>361</v>
      </c>
      <c r="E901" t="s">
        <v>1368</v>
      </c>
    </row>
    <row r="902" spans="1:5" x14ac:dyDescent="0.15">
      <c r="A902" s="9">
        <v>6</v>
      </c>
      <c r="B902">
        <v>66</v>
      </c>
      <c r="C902">
        <f ca="1">IF(印刷シート!BY$3=1,RAND(),0)</f>
        <v>0</v>
      </c>
      <c r="D902" s="2">
        <f t="shared" ca="1" si="14"/>
        <v>361</v>
      </c>
      <c r="E902" t="s">
        <v>1367</v>
      </c>
    </row>
    <row r="903" spans="1:5" x14ac:dyDescent="0.15">
      <c r="A903" s="9">
        <v>6</v>
      </c>
      <c r="B903">
        <v>67</v>
      </c>
      <c r="C903">
        <f ca="1">IF(印刷シート!BY$3=1,RAND(),0)</f>
        <v>0</v>
      </c>
      <c r="D903" s="2">
        <f t="shared" ca="1" si="14"/>
        <v>361</v>
      </c>
      <c r="E903" t="s">
        <v>1370</v>
      </c>
    </row>
    <row r="904" spans="1:5" x14ac:dyDescent="0.15">
      <c r="A904" s="9">
        <v>6</v>
      </c>
      <c r="B904">
        <v>68</v>
      </c>
      <c r="C904">
        <f ca="1">IF(印刷シート!BY$3=1,RAND(),0)</f>
        <v>0</v>
      </c>
      <c r="D904" s="2">
        <f t="shared" ca="1" si="14"/>
        <v>361</v>
      </c>
      <c r="E904" t="s">
        <v>1371</v>
      </c>
    </row>
    <row r="905" spans="1:5" x14ac:dyDescent="0.15">
      <c r="A905" s="9">
        <v>6</v>
      </c>
      <c r="B905">
        <v>69</v>
      </c>
      <c r="C905">
        <f ca="1">IF(印刷シート!BY$3=1,RAND(),0)</f>
        <v>0</v>
      </c>
      <c r="D905" s="2">
        <f t="shared" ca="1" si="14"/>
        <v>361</v>
      </c>
      <c r="E905" t="s">
        <v>1372</v>
      </c>
    </row>
    <row r="906" spans="1:5" x14ac:dyDescent="0.15">
      <c r="A906" s="9">
        <v>6</v>
      </c>
      <c r="B906">
        <v>70</v>
      </c>
      <c r="C906">
        <f ca="1">IF(印刷シート!BY$3=1,RAND(),0)</f>
        <v>0</v>
      </c>
      <c r="D906" s="2">
        <f t="shared" ca="1" si="14"/>
        <v>361</v>
      </c>
      <c r="E906" t="s">
        <v>1373</v>
      </c>
    </row>
    <row r="907" spans="1:5" x14ac:dyDescent="0.15">
      <c r="A907" s="9">
        <v>6</v>
      </c>
      <c r="B907">
        <v>71</v>
      </c>
      <c r="C907">
        <f ca="1">IF(印刷シート!BY$3=1,RAND(),0)</f>
        <v>0</v>
      </c>
      <c r="D907" s="2">
        <f t="shared" ca="1" si="14"/>
        <v>361</v>
      </c>
      <c r="E907" t="s">
        <v>1374</v>
      </c>
    </row>
    <row r="908" spans="1:5" x14ac:dyDescent="0.15">
      <c r="A908" s="9">
        <v>6</v>
      </c>
      <c r="B908">
        <v>72</v>
      </c>
      <c r="C908">
        <f ca="1">IF(印刷シート!BY$3=1,RAND(),0)</f>
        <v>0</v>
      </c>
      <c r="D908" s="2">
        <f t="shared" ca="1" si="14"/>
        <v>361</v>
      </c>
      <c r="E908" t="s">
        <v>1375</v>
      </c>
    </row>
    <row r="909" spans="1:5" x14ac:dyDescent="0.15">
      <c r="A909" s="9">
        <v>6</v>
      </c>
      <c r="B909">
        <v>73</v>
      </c>
      <c r="C909">
        <f ca="1">IF(印刷シート!BY$3=1,RAND(),0)</f>
        <v>0</v>
      </c>
      <c r="D909" s="2">
        <f t="shared" ca="1" si="14"/>
        <v>361</v>
      </c>
      <c r="E909" t="s">
        <v>1376</v>
      </c>
    </row>
    <row r="910" spans="1:5" x14ac:dyDescent="0.15">
      <c r="A910" s="9">
        <v>6</v>
      </c>
      <c r="B910">
        <v>74</v>
      </c>
      <c r="C910">
        <f ca="1">IF(印刷シート!BY$3=1,RAND(),0)</f>
        <v>0</v>
      </c>
      <c r="D910" s="2">
        <f t="shared" ca="1" si="14"/>
        <v>361</v>
      </c>
      <c r="E910" t="s">
        <v>1377</v>
      </c>
    </row>
    <row r="911" spans="1:5" x14ac:dyDescent="0.15">
      <c r="A911" s="9">
        <v>6</v>
      </c>
      <c r="B911">
        <v>75</v>
      </c>
      <c r="C911">
        <f ca="1">IF(印刷シート!BY$3=1,RAND(),0)</f>
        <v>0</v>
      </c>
      <c r="D911" s="2">
        <f t="shared" ca="1" si="14"/>
        <v>361</v>
      </c>
      <c r="E911" t="s">
        <v>1378</v>
      </c>
    </row>
    <row r="912" spans="1:5" x14ac:dyDescent="0.15">
      <c r="A912" s="9">
        <v>6</v>
      </c>
      <c r="B912">
        <v>76</v>
      </c>
      <c r="C912">
        <f ca="1">IF(印刷シート!BY$3=1,RAND(),0)</f>
        <v>0</v>
      </c>
      <c r="D912" s="2">
        <f t="shared" ca="1" si="14"/>
        <v>361</v>
      </c>
      <c r="E912" t="s">
        <v>1379</v>
      </c>
    </row>
    <row r="913" spans="1:5" x14ac:dyDescent="0.15">
      <c r="A913" s="9">
        <v>6</v>
      </c>
      <c r="B913">
        <v>77</v>
      </c>
      <c r="C913">
        <f ca="1">IF(印刷シート!BY$3=1,RAND(),0)</f>
        <v>0</v>
      </c>
      <c r="D913" s="2">
        <f t="shared" ca="1" si="14"/>
        <v>361</v>
      </c>
      <c r="E913" t="s">
        <v>1380</v>
      </c>
    </row>
    <row r="914" spans="1:5" x14ac:dyDescent="0.15">
      <c r="A914" s="9">
        <v>6</v>
      </c>
      <c r="B914">
        <v>78</v>
      </c>
      <c r="C914">
        <f ca="1">IF(印刷シート!BY$3=1,RAND(),0)</f>
        <v>0</v>
      </c>
      <c r="D914" s="2">
        <f t="shared" ca="1" si="14"/>
        <v>361</v>
      </c>
      <c r="E914" t="s">
        <v>1381</v>
      </c>
    </row>
    <row r="915" spans="1:5" x14ac:dyDescent="0.15">
      <c r="A915" s="9">
        <v>6</v>
      </c>
      <c r="B915">
        <v>79</v>
      </c>
      <c r="C915">
        <f ca="1">IF(印刷シート!BY$3=1,RAND(),0)</f>
        <v>0</v>
      </c>
      <c r="D915" s="2">
        <f t="shared" ca="1" si="14"/>
        <v>361</v>
      </c>
      <c r="E915" t="s">
        <v>1382</v>
      </c>
    </row>
    <row r="916" spans="1:5" x14ac:dyDescent="0.15">
      <c r="A916" s="9">
        <v>6</v>
      </c>
      <c r="B916">
        <v>80</v>
      </c>
      <c r="C916">
        <f ca="1">IF(印刷シート!BY$3=1,RAND(),0)</f>
        <v>0</v>
      </c>
      <c r="D916" s="2">
        <f t="shared" ca="1" si="14"/>
        <v>361</v>
      </c>
      <c r="E916" t="s">
        <v>1383</v>
      </c>
    </row>
    <row r="917" spans="1:5" x14ac:dyDescent="0.15">
      <c r="A917" s="9">
        <v>6</v>
      </c>
      <c r="B917">
        <v>81</v>
      </c>
      <c r="C917">
        <f ca="1">IF(印刷シート!BY$3=1,RAND(),0)</f>
        <v>0</v>
      </c>
      <c r="D917" s="2">
        <f t="shared" ca="1" si="14"/>
        <v>361</v>
      </c>
      <c r="E917" t="s">
        <v>1384</v>
      </c>
    </row>
    <row r="918" spans="1:5" x14ac:dyDescent="0.15">
      <c r="A918" s="9">
        <v>6</v>
      </c>
      <c r="B918">
        <v>82</v>
      </c>
      <c r="C918">
        <f ca="1">IF(印刷シート!BY$3=1,RAND(),0)</f>
        <v>0</v>
      </c>
      <c r="D918" s="2">
        <f t="shared" ca="1" si="14"/>
        <v>361</v>
      </c>
      <c r="E918" t="s">
        <v>1385</v>
      </c>
    </row>
    <row r="919" spans="1:5" x14ac:dyDescent="0.15">
      <c r="A919" s="9">
        <v>6</v>
      </c>
      <c r="B919">
        <v>83</v>
      </c>
      <c r="C919">
        <f ca="1">IF(印刷シート!BY$3=1,RAND(),0)</f>
        <v>0</v>
      </c>
      <c r="D919" s="2">
        <f t="shared" ca="1" si="14"/>
        <v>361</v>
      </c>
      <c r="E919" t="s">
        <v>1386</v>
      </c>
    </row>
    <row r="920" spans="1:5" x14ac:dyDescent="0.15">
      <c r="A920" s="9">
        <v>6</v>
      </c>
      <c r="B920">
        <v>84</v>
      </c>
      <c r="C920">
        <f ca="1">IF(印刷シート!BY$3=1,RAND(),0)</f>
        <v>0</v>
      </c>
      <c r="D920" s="2">
        <f t="shared" ca="1" si="14"/>
        <v>361</v>
      </c>
      <c r="E920" t="s">
        <v>1387</v>
      </c>
    </row>
    <row r="921" spans="1:5" x14ac:dyDescent="0.15">
      <c r="A921" s="9">
        <v>6</v>
      </c>
      <c r="B921">
        <v>85</v>
      </c>
      <c r="C921">
        <f ca="1">IF(印刷シート!BY$3=1,RAND(),0)</f>
        <v>0</v>
      </c>
      <c r="D921" s="2">
        <f t="shared" ca="1" si="14"/>
        <v>361</v>
      </c>
      <c r="E921" t="s">
        <v>1388</v>
      </c>
    </row>
    <row r="922" spans="1:5" x14ac:dyDescent="0.15">
      <c r="A922" s="9">
        <v>6</v>
      </c>
      <c r="B922">
        <v>86</v>
      </c>
      <c r="C922">
        <f ca="1">IF(印刷シート!BY$3=1,RAND(),0)</f>
        <v>0</v>
      </c>
      <c r="D922" s="2">
        <f t="shared" ca="1" si="14"/>
        <v>361</v>
      </c>
      <c r="E922" t="s">
        <v>1389</v>
      </c>
    </row>
    <row r="923" spans="1:5" x14ac:dyDescent="0.15">
      <c r="A923" s="9">
        <v>6</v>
      </c>
      <c r="B923">
        <v>87</v>
      </c>
      <c r="C923">
        <f ca="1">IF(印刷シート!BY$3=1,RAND(),0)</f>
        <v>0</v>
      </c>
      <c r="D923" s="2">
        <f t="shared" ca="1" si="14"/>
        <v>361</v>
      </c>
      <c r="E923" t="s">
        <v>1390</v>
      </c>
    </row>
    <row r="924" spans="1:5" x14ac:dyDescent="0.15">
      <c r="A924" s="9">
        <v>6</v>
      </c>
      <c r="B924">
        <v>88</v>
      </c>
      <c r="C924">
        <f ca="1">IF(印刷シート!BY$3=1,RAND(),0)</f>
        <v>0</v>
      </c>
      <c r="D924" s="2">
        <f t="shared" ca="1" si="14"/>
        <v>361</v>
      </c>
      <c r="E924" t="s">
        <v>1391</v>
      </c>
    </row>
    <row r="925" spans="1:5" x14ac:dyDescent="0.15">
      <c r="A925" s="9">
        <v>6</v>
      </c>
      <c r="B925">
        <v>89</v>
      </c>
      <c r="C925">
        <f ca="1">IF(印刷シート!BY$3=1,RAND(),0)</f>
        <v>0</v>
      </c>
      <c r="D925" s="2">
        <f t="shared" ca="1" si="14"/>
        <v>361</v>
      </c>
      <c r="E925" t="s">
        <v>1393</v>
      </c>
    </row>
    <row r="926" spans="1:5" x14ac:dyDescent="0.15">
      <c r="A926" s="9">
        <v>6</v>
      </c>
      <c r="B926">
        <v>90</v>
      </c>
      <c r="C926">
        <f ca="1">IF(印刷シート!BY$3=1,RAND(),0)</f>
        <v>0</v>
      </c>
      <c r="D926" s="2">
        <f t="shared" ca="1" si="14"/>
        <v>361</v>
      </c>
      <c r="E926" t="s">
        <v>1392</v>
      </c>
    </row>
    <row r="927" spans="1:5" x14ac:dyDescent="0.15">
      <c r="A927" s="9">
        <v>6</v>
      </c>
      <c r="B927">
        <v>91</v>
      </c>
      <c r="C927">
        <f ca="1">IF(印刷シート!BY$3=1,RAND(),0)</f>
        <v>0</v>
      </c>
      <c r="D927" s="2">
        <f t="shared" ca="1" si="14"/>
        <v>361</v>
      </c>
      <c r="E927" t="s">
        <v>1334</v>
      </c>
    </row>
    <row r="928" spans="1:5" x14ac:dyDescent="0.15">
      <c r="A928" s="9">
        <v>6</v>
      </c>
      <c r="B928">
        <v>92</v>
      </c>
      <c r="C928">
        <f ca="1">IF(印刷シート!BY$3=1,RAND(),0)</f>
        <v>0</v>
      </c>
      <c r="D928" s="2">
        <f t="shared" ca="1" si="14"/>
        <v>361</v>
      </c>
      <c r="E928" t="s">
        <v>1394</v>
      </c>
    </row>
    <row r="929" spans="1:5" x14ac:dyDescent="0.15">
      <c r="A929" s="9">
        <v>6</v>
      </c>
      <c r="B929">
        <v>93</v>
      </c>
      <c r="C929">
        <f ca="1">IF(印刷シート!BY$3=1,RAND(),0)</f>
        <v>0</v>
      </c>
      <c r="D929" s="2">
        <f t="shared" ca="1" si="14"/>
        <v>361</v>
      </c>
      <c r="E929" t="s">
        <v>1085</v>
      </c>
    </row>
    <row r="930" spans="1:5" x14ac:dyDescent="0.15">
      <c r="A930" s="9">
        <v>6</v>
      </c>
      <c r="B930">
        <v>94</v>
      </c>
      <c r="C930">
        <f ca="1">IF(印刷シート!BY$3=1,RAND(),0)</f>
        <v>0</v>
      </c>
      <c r="D930" s="2">
        <f t="shared" ca="1" si="14"/>
        <v>361</v>
      </c>
      <c r="E930" t="s">
        <v>1086</v>
      </c>
    </row>
    <row r="931" spans="1:5" x14ac:dyDescent="0.15">
      <c r="A931" s="9">
        <v>6</v>
      </c>
      <c r="B931">
        <v>95</v>
      </c>
      <c r="C931">
        <f ca="1">IF(印刷シート!BY$3=1,RAND(),0)</f>
        <v>0</v>
      </c>
      <c r="D931" s="2">
        <f t="shared" ca="1" si="14"/>
        <v>361</v>
      </c>
      <c r="E931" t="s">
        <v>1087</v>
      </c>
    </row>
    <row r="932" spans="1:5" x14ac:dyDescent="0.15">
      <c r="A932" s="9">
        <v>6</v>
      </c>
      <c r="B932">
        <v>96</v>
      </c>
      <c r="C932">
        <f ca="1">IF(印刷シート!BY$3=1,RAND(),0)</f>
        <v>0</v>
      </c>
      <c r="D932" s="2">
        <f t="shared" ca="1" si="14"/>
        <v>361</v>
      </c>
      <c r="E932" t="s">
        <v>1088</v>
      </c>
    </row>
    <row r="933" spans="1:5" x14ac:dyDescent="0.15">
      <c r="A933" s="9">
        <v>6</v>
      </c>
      <c r="B933">
        <v>97</v>
      </c>
      <c r="C933">
        <f ca="1">IF(印刷シート!BY$3=1,RAND(),0)</f>
        <v>0</v>
      </c>
      <c r="D933" s="2">
        <f t="shared" ca="1" si="14"/>
        <v>361</v>
      </c>
      <c r="E933" t="s">
        <v>1089</v>
      </c>
    </row>
    <row r="934" spans="1:5" x14ac:dyDescent="0.15">
      <c r="A934" s="9">
        <v>6</v>
      </c>
      <c r="B934">
        <v>98</v>
      </c>
      <c r="C934">
        <f ca="1">IF(印刷シート!BY$3=1,RAND(),0)</f>
        <v>0</v>
      </c>
      <c r="D934" s="2">
        <f t="shared" ca="1" si="14"/>
        <v>361</v>
      </c>
      <c r="E934" t="s">
        <v>1090</v>
      </c>
    </row>
    <row r="935" spans="1:5" x14ac:dyDescent="0.15">
      <c r="A935" s="9">
        <v>6</v>
      </c>
      <c r="B935">
        <v>99</v>
      </c>
      <c r="C935">
        <f ca="1">IF(印刷シート!BY$3=1,RAND(),0)</f>
        <v>0</v>
      </c>
      <c r="D935" s="2">
        <f t="shared" ca="1" si="14"/>
        <v>361</v>
      </c>
      <c r="E935" t="s">
        <v>1091</v>
      </c>
    </row>
    <row r="936" spans="1:5" x14ac:dyDescent="0.15">
      <c r="A936" s="9">
        <v>6</v>
      </c>
      <c r="B936">
        <v>100</v>
      </c>
      <c r="C936">
        <f ca="1">IF(印刷シート!BY$3=1,RAND(),0)</f>
        <v>0</v>
      </c>
      <c r="D936" s="2">
        <f t="shared" ca="1" si="14"/>
        <v>361</v>
      </c>
      <c r="E936" t="s">
        <v>1092</v>
      </c>
    </row>
    <row r="937" spans="1:5" x14ac:dyDescent="0.15">
      <c r="A937" s="9">
        <v>6</v>
      </c>
      <c r="B937">
        <v>101</v>
      </c>
      <c r="C937">
        <f ca="1">IF(印刷シート!BY$3=1,RAND(),0)</f>
        <v>0</v>
      </c>
      <c r="D937" s="2">
        <f t="shared" ca="1" si="14"/>
        <v>361</v>
      </c>
      <c r="E937" t="s">
        <v>1093</v>
      </c>
    </row>
    <row r="938" spans="1:5" x14ac:dyDescent="0.15">
      <c r="A938" s="9">
        <v>6</v>
      </c>
      <c r="B938">
        <v>102</v>
      </c>
      <c r="C938">
        <f ca="1">IF(印刷シート!BY$3=1,RAND(),0)</f>
        <v>0</v>
      </c>
      <c r="D938" s="2">
        <f t="shared" ca="1" si="14"/>
        <v>361</v>
      </c>
      <c r="E938" t="s">
        <v>1825</v>
      </c>
    </row>
    <row r="939" spans="1:5" x14ac:dyDescent="0.15">
      <c r="A939" s="9">
        <v>6</v>
      </c>
      <c r="B939">
        <v>103</v>
      </c>
      <c r="C939">
        <f ca="1">IF(印刷シート!BY$3=1,RAND(),0)</f>
        <v>0</v>
      </c>
      <c r="D939" s="2">
        <f t="shared" ca="1" si="14"/>
        <v>361</v>
      </c>
      <c r="E939" t="s">
        <v>1094</v>
      </c>
    </row>
    <row r="940" spans="1:5" x14ac:dyDescent="0.15">
      <c r="A940" s="9">
        <v>6</v>
      </c>
      <c r="B940">
        <v>104</v>
      </c>
      <c r="C940">
        <f ca="1">IF(印刷シート!BY$3=1,RAND(),0)</f>
        <v>0</v>
      </c>
      <c r="D940" s="2">
        <f t="shared" ca="1" si="14"/>
        <v>361</v>
      </c>
      <c r="E940" t="s">
        <v>1095</v>
      </c>
    </row>
    <row r="941" spans="1:5" x14ac:dyDescent="0.15">
      <c r="A941" s="9">
        <v>6</v>
      </c>
      <c r="B941">
        <v>105</v>
      </c>
      <c r="C941">
        <f ca="1">IF(印刷シート!BY$3=1,RAND(),0)</f>
        <v>0</v>
      </c>
      <c r="D941" s="2">
        <f t="shared" ca="1" si="14"/>
        <v>361</v>
      </c>
      <c r="E941" t="s">
        <v>1096</v>
      </c>
    </row>
    <row r="942" spans="1:5" x14ac:dyDescent="0.15">
      <c r="A942" s="9">
        <v>6</v>
      </c>
      <c r="B942">
        <v>106</v>
      </c>
      <c r="C942">
        <f ca="1">IF(印刷シート!BY$3=1,RAND(),0)</f>
        <v>0</v>
      </c>
      <c r="D942" s="2">
        <f t="shared" ca="1" si="14"/>
        <v>361</v>
      </c>
      <c r="E942" t="s">
        <v>1097</v>
      </c>
    </row>
    <row r="943" spans="1:5" x14ac:dyDescent="0.15">
      <c r="A943" s="9">
        <v>6</v>
      </c>
      <c r="B943">
        <v>107</v>
      </c>
      <c r="C943">
        <f ca="1">IF(印刷シート!BY$3=1,RAND(),0)</f>
        <v>0</v>
      </c>
      <c r="D943" s="2">
        <f t="shared" ca="1" si="14"/>
        <v>361</v>
      </c>
      <c r="E943" t="s">
        <v>1098</v>
      </c>
    </row>
    <row r="944" spans="1:5" x14ac:dyDescent="0.15">
      <c r="A944" s="9">
        <v>6</v>
      </c>
      <c r="B944">
        <v>108</v>
      </c>
      <c r="C944">
        <f ca="1">IF(印刷シート!BY$3=1,RAND(),0)</f>
        <v>0</v>
      </c>
      <c r="D944" s="2">
        <f t="shared" ca="1" si="14"/>
        <v>361</v>
      </c>
      <c r="E944" t="s">
        <v>1827</v>
      </c>
    </row>
    <row r="945" spans="1:5" x14ac:dyDescent="0.15">
      <c r="A945" s="9">
        <v>6</v>
      </c>
      <c r="B945">
        <v>109</v>
      </c>
      <c r="C945">
        <f ca="1">IF(印刷シート!BY$3=1,RAND(),0)</f>
        <v>0</v>
      </c>
      <c r="D945" s="2">
        <f t="shared" ca="1" si="14"/>
        <v>361</v>
      </c>
      <c r="E945" t="s">
        <v>1099</v>
      </c>
    </row>
    <row r="946" spans="1:5" x14ac:dyDescent="0.15">
      <c r="A946" s="9">
        <v>6</v>
      </c>
      <c r="B946">
        <v>110</v>
      </c>
      <c r="C946">
        <f ca="1">IF(印刷シート!BY$3=1,RAND(),0)</f>
        <v>0</v>
      </c>
      <c r="D946" s="2">
        <f t="shared" ca="1" si="14"/>
        <v>361</v>
      </c>
      <c r="E946" t="s">
        <v>1102</v>
      </c>
    </row>
    <row r="947" spans="1:5" x14ac:dyDescent="0.15">
      <c r="A947" s="9">
        <v>6</v>
      </c>
      <c r="B947">
        <v>111</v>
      </c>
      <c r="C947">
        <f ca="1">IF(印刷シート!BY$3=1,RAND(),0)</f>
        <v>0</v>
      </c>
      <c r="D947" s="2">
        <f t="shared" ca="1" si="14"/>
        <v>361</v>
      </c>
      <c r="E947" t="s">
        <v>1100</v>
      </c>
    </row>
    <row r="948" spans="1:5" x14ac:dyDescent="0.15">
      <c r="A948" s="9">
        <v>6</v>
      </c>
      <c r="B948">
        <v>112</v>
      </c>
      <c r="C948">
        <f ca="1">IF(印刷シート!BY$3=1,RAND(),0)</f>
        <v>0</v>
      </c>
      <c r="D948" s="2">
        <f t="shared" ca="1" si="14"/>
        <v>361</v>
      </c>
      <c r="E948" t="s">
        <v>1104</v>
      </c>
    </row>
    <row r="949" spans="1:5" x14ac:dyDescent="0.15">
      <c r="A949" s="9">
        <v>6</v>
      </c>
      <c r="B949">
        <v>113</v>
      </c>
      <c r="C949">
        <f ca="1">IF(印刷シート!BY$3=1,RAND(),0)</f>
        <v>0</v>
      </c>
      <c r="D949" s="2">
        <f t="shared" ca="1" si="14"/>
        <v>361</v>
      </c>
      <c r="E949" t="s">
        <v>1105</v>
      </c>
    </row>
    <row r="950" spans="1:5" x14ac:dyDescent="0.15">
      <c r="A950" s="9">
        <v>6</v>
      </c>
      <c r="B950">
        <v>114</v>
      </c>
      <c r="C950">
        <f ca="1">IF(印刷シート!BY$3=1,RAND(),0)</f>
        <v>0</v>
      </c>
      <c r="D950" s="2">
        <f t="shared" ca="1" si="14"/>
        <v>361</v>
      </c>
      <c r="E950" t="s">
        <v>1101</v>
      </c>
    </row>
    <row r="951" spans="1:5" x14ac:dyDescent="0.15">
      <c r="A951" s="9">
        <v>6</v>
      </c>
      <c r="B951">
        <v>115</v>
      </c>
      <c r="C951">
        <f ca="1">IF(印刷シート!BY$3=1,RAND(),0)</f>
        <v>0</v>
      </c>
      <c r="D951" s="2">
        <f t="shared" ca="1" si="14"/>
        <v>361</v>
      </c>
      <c r="E951" t="s">
        <v>1103</v>
      </c>
    </row>
    <row r="952" spans="1:5" x14ac:dyDescent="0.15">
      <c r="A952" s="9">
        <v>6</v>
      </c>
      <c r="B952">
        <v>116</v>
      </c>
      <c r="C952">
        <f ca="1">IF(印刷シート!BY$3=1,RAND(),0)</f>
        <v>0</v>
      </c>
      <c r="D952" s="2">
        <f t="shared" ca="1" si="14"/>
        <v>361</v>
      </c>
      <c r="E952" t="s">
        <v>1107</v>
      </c>
    </row>
    <row r="953" spans="1:5" x14ac:dyDescent="0.15">
      <c r="A953" s="9">
        <v>6</v>
      </c>
      <c r="B953">
        <v>117</v>
      </c>
      <c r="C953">
        <f ca="1">IF(印刷シート!BY$3=1,RAND(),0)</f>
        <v>0</v>
      </c>
      <c r="D953" s="2">
        <f t="shared" ca="1" si="14"/>
        <v>361</v>
      </c>
      <c r="E953" t="s">
        <v>1106</v>
      </c>
    </row>
    <row r="954" spans="1:5" x14ac:dyDescent="0.15">
      <c r="A954" s="9">
        <v>6</v>
      </c>
      <c r="B954">
        <v>118</v>
      </c>
      <c r="C954">
        <f ca="1">IF(印刷シート!BY$3=1,RAND(),0)</f>
        <v>0</v>
      </c>
      <c r="D954" s="2">
        <f t="shared" ca="1" si="14"/>
        <v>361</v>
      </c>
      <c r="E954" t="s">
        <v>1108</v>
      </c>
    </row>
    <row r="955" spans="1:5" x14ac:dyDescent="0.15">
      <c r="A955" s="9">
        <v>6</v>
      </c>
      <c r="B955">
        <v>119</v>
      </c>
      <c r="C955">
        <f ca="1">IF(印刷シート!BY$3=1,RAND(),0)</f>
        <v>0</v>
      </c>
      <c r="D955" s="2">
        <f t="shared" ca="1" si="14"/>
        <v>361</v>
      </c>
      <c r="E955" t="s">
        <v>1109</v>
      </c>
    </row>
    <row r="956" spans="1:5" x14ac:dyDescent="0.15">
      <c r="A956" s="9">
        <v>6</v>
      </c>
      <c r="B956">
        <v>120</v>
      </c>
      <c r="C956">
        <f ca="1">IF(印刷シート!BY$3=1,RAND(),0)</f>
        <v>0</v>
      </c>
      <c r="D956" s="2">
        <f t="shared" ca="1" si="14"/>
        <v>361</v>
      </c>
      <c r="E956" t="s">
        <v>1839</v>
      </c>
    </row>
    <row r="957" spans="1:5" x14ac:dyDescent="0.15">
      <c r="A957" s="9">
        <v>6</v>
      </c>
      <c r="B957">
        <v>121</v>
      </c>
      <c r="C957">
        <f ca="1">IF(印刷シート!BY$3=1,RAND(),0)</f>
        <v>0</v>
      </c>
      <c r="D957" s="2">
        <f t="shared" ca="1" si="14"/>
        <v>361</v>
      </c>
      <c r="E957" t="s">
        <v>1110</v>
      </c>
    </row>
    <row r="958" spans="1:5" x14ac:dyDescent="0.15">
      <c r="A958" s="9">
        <v>6</v>
      </c>
      <c r="B958">
        <v>122</v>
      </c>
      <c r="C958">
        <f ca="1">IF(印刷シート!BY$3=1,RAND(),0)</f>
        <v>0</v>
      </c>
      <c r="D958" s="2">
        <f t="shared" ca="1" si="14"/>
        <v>361</v>
      </c>
      <c r="E958" t="s">
        <v>1111</v>
      </c>
    </row>
    <row r="959" spans="1:5" x14ac:dyDescent="0.15">
      <c r="A959" s="9">
        <v>6</v>
      </c>
      <c r="B959">
        <v>123</v>
      </c>
      <c r="C959">
        <f ca="1">IF(印刷シート!BY$3=1,RAND(),0)</f>
        <v>0</v>
      </c>
      <c r="D959" s="2">
        <f t="shared" ca="1" si="14"/>
        <v>361</v>
      </c>
      <c r="E959" t="s">
        <v>1112</v>
      </c>
    </row>
    <row r="960" spans="1:5" x14ac:dyDescent="0.15">
      <c r="A960" s="9">
        <v>6</v>
      </c>
      <c r="B960">
        <v>124</v>
      </c>
      <c r="C960">
        <f ca="1">IF(印刷シート!BY$3=1,RAND(),0)</f>
        <v>0</v>
      </c>
      <c r="D960" s="2">
        <f t="shared" ca="1" si="14"/>
        <v>361</v>
      </c>
      <c r="E960" t="s">
        <v>1113</v>
      </c>
    </row>
    <row r="961" spans="1:5" x14ac:dyDescent="0.15">
      <c r="A961" s="9">
        <v>6</v>
      </c>
      <c r="B961">
        <v>125</v>
      </c>
      <c r="C961">
        <f ca="1">IF(印刷シート!BY$3=1,RAND(),0)</f>
        <v>0</v>
      </c>
      <c r="D961" s="2">
        <f t="shared" ca="1" si="14"/>
        <v>361</v>
      </c>
      <c r="E961" t="s">
        <v>1115</v>
      </c>
    </row>
    <row r="962" spans="1:5" x14ac:dyDescent="0.15">
      <c r="A962" s="9">
        <v>6</v>
      </c>
      <c r="B962">
        <v>126</v>
      </c>
      <c r="C962">
        <f ca="1">IF(印刷シート!BY$3=1,RAND(),0)</f>
        <v>0</v>
      </c>
      <c r="D962" s="2">
        <f t="shared" ref="D962:D1025" ca="1" si="15">RANK(C962,C$2:C$1027,FALSE)</f>
        <v>361</v>
      </c>
      <c r="E962" t="s">
        <v>1114</v>
      </c>
    </row>
    <row r="963" spans="1:5" x14ac:dyDescent="0.15">
      <c r="A963" s="9">
        <v>6</v>
      </c>
      <c r="B963">
        <v>127</v>
      </c>
      <c r="C963">
        <f ca="1">IF(印刷シート!BY$3=1,RAND(),0)</f>
        <v>0</v>
      </c>
      <c r="D963" s="2">
        <f t="shared" ca="1" si="15"/>
        <v>361</v>
      </c>
      <c r="E963" t="s">
        <v>1116</v>
      </c>
    </row>
    <row r="964" spans="1:5" x14ac:dyDescent="0.15">
      <c r="A964" s="9">
        <v>6</v>
      </c>
      <c r="B964">
        <v>128</v>
      </c>
      <c r="C964">
        <f ca="1">IF(印刷シート!BY$3=1,RAND(),0)</f>
        <v>0</v>
      </c>
      <c r="D964" s="2">
        <f t="shared" ca="1" si="15"/>
        <v>361</v>
      </c>
      <c r="E964" t="s">
        <v>1117</v>
      </c>
    </row>
    <row r="965" spans="1:5" x14ac:dyDescent="0.15">
      <c r="A965" s="9">
        <v>6</v>
      </c>
      <c r="B965">
        <v>129</v>
      </c>
      <c r="C965">
        <f ca="1">IF(印刷シート!BY$3=1,RAND(),0)</f>
        <v>0</v>
      </c>
      <c r="D965" s="2">
        <f t="shared" ca="1" si="15"/>
        <v>361</v>
      </c>
      <c r="E965" t="s">
        <v>1118</v>
      </c>
    </row>
    <row r="966" spans="1:5" x14ac:dyDescent="0.15">
      <c r="A966" s="9">
        <v>6</v>
      </c>
      <c r="B966">
        <v>130</v>
      </c>
      <c r="C966">
        <f ca="1">IF(印刷シート!BY$3=1,RAND(),0)</f>
        <v>0</v>
      </c>
      <c r="D966" s="2">
        <f t="shared" ca="1" si="15"/>
        <v>361</v>
      </c>
      <c r="E966" t="s">
        <v>1119</v>
      </c>
    </row>
    <row r="967" spans="1:5" x14ac:dyDescent="0.15">
      <c r="A967" s="9">
        <v>6</v>
      </c>
      <c r="B967">
        <v>131</v>
      </c>
      <c r="C967">
        <f ca="1">IF(印刷シート!BY$3=1,RAND(),0)</f>
        <v>0</v>
      </c>
      <c r="D967" s="2">
        <f t="shared" ca="1" si="15"/>
        <v>361</v>
      </c>
      <c r="E967" t="s">
        <v>1120</v>
      </c>
    </row>
    <row r="968" spans="1:5" x14ac:dyDescent="0.15">
      <c r="A968" s="9">
        <v>6</v>
      </c>
      <c r="B968">
        <v>132</v>
      </c>
      <c r="C968">
        <f ca="1">IF(印刷シート!BY$3=1,RAND(),0)</f>
        <v>0</v>
      </c>
      <c r="D968" s="2">
        <f t="shared" ca="1" si="15"/>
        <v>361</v>
      </c>
      <c r="E968" t="s">
        <v>1122</v>
      </c>
    </row>
    <row r="969" spans="1:5" x14ac:dyDescent="0.15">
      <c r="A969" s="9">
        <v>6</v>
      </c>
      <c r="B969">
        <v>133</v>
      </c>
      <c r="C969">
        <f ca="1">IF(印刷シート!BY$3=1,RAND(),0)</f>
        <v>0</v>
      </c>
      <c r="D969" s="2">
        <f t="shared" ca="1" si="15"/>
        <v>361</v>
      </c>
      <c r="E969" t="s">
        <v>761</v>
      </c>
    </row>
    <row r="970" spans="1:5" x14ac:dyDescent="0.15">
      <c r="A970" s="9">
        <v>6</v>
      </c>
      <c r="B970">
        <v>134</v>
      </c>
      <c r="C970">
        <f ca="1">IF(印刷シート!BY$3=1,RAND(),0)</f>
        <v>0</v>
      </c>
      <c r="D970" s="2">
        <f t="shared" ca="1" si="15"/>
        <v>361</v>
      </c>
      <c r="E970" t="s">
        <v>1121</v>
      </c>
    </row>
    <row r="971" spans="1:5" x14ac:dyDescent="0.15">
      <c r="A971" s="9">
        <v>6</v>
      </c>
      <c r="B971">
        <v>135</v>
      </c>
      <c r="C971">
        <f ca="1">IF(印刷シート!BY$3=1,RAND(),0)</f>
        <v>0</v>
      </c>
      <c r="D971" s="2">
        <f t="shared" ca="1" si="15"/>
        <v>361</v>
      </c>
      <c r="E971" t="s">
        <v>1123</v>
      </c>
    </row>
    <row r="972" spans="1:5" x14ac:dyDescent="0.15">
      <c r="A972" s="9">
        <v>6</v>
      </c>
      <c r="B972">
        <v>136</v>
      </c>
      <c r="C972">
        <f ca="1">IF(印刷シート!BY$3=1,RAND(),0)</f>
        <v>0</v>
      </c>
      <c r="D972" s="2">
        <f t="shared" ca="1" si="15"/>
        <v>361</v>
      </c>
      <c r="E972" t="s">
        <v>1124</v>
      </c>
    </row>
    <row r="973" spans="1:5" x14ac:dyDescent="0.15">
      <c r="A973" s="9">
        <v>6</v>
      </c>
      <c r="B973">
        <v>137</v>
      </c>
      <c r="C973">
        <f ca="1">IF(印刷シート!BY$3=1,RAND(),0)</f>
        <v>0</v>
      </c>
      <c r="D973" s="2">
        <f t="shared" ca="1" si="15"/>
        <v>361</v>
      </c>
      <c r="E973" t="s">
        <v>1849</v>
      </c>
    </row>
    <row r="974" spans="1:5" x14ac:dyDescent="0.15">
      <c r="A974" s="9">
        <v>6</v>
      </c>
      <c r="B974">
        <v>138</v>
      </c>
      <c r="C974">
        <f ca="1">IF(印刷シート!BY$3=1,RAND(),0)</f>
        <v>0</v>
      </c>
      <c r="D974" s="2">
        <f t="shared" ca="1" si="15"/>
        <v>361</v>
      </c>
      <c r="E974" t="s">
        <v>1125</v>
      </c>
    </row>
    <row r="975" spans="1:5" x14ac:dyDescent="0.15">
      <c r="A975" s="9">
        <v>6</v>
      </c>
      <c r="B975">
        <v>139</v>
      </c>
      <c r="C975">
        <f ca="1">IF(印刷シート!BY$3=1,RAND(),0)</f>
        <v>0</v>
      </c>
      <c r="D975" s="2">
        <f t="shared" ca="1" si="15"/>
        <v>361</v>
      </c>
      <c r="E975" t="s">
        <v>1127</v>
      </c>
    </row>
    <row r="976" spans="1:5" x14ac:dyDescent="0.15">
      <c r="A976" s="9">
        <v>6</v>
      </c>
      <c r="B976">
        <v>140</v>
      </c>
      <c r="C976">
        <f ca="1">IF(印刷シート!BY$3=1,RAND(),0)</f>
        <v>0</v>
      </c>
      <c r="D976" s="2">
        <f t="shared" ca="1" si="15"/>
        <v>361</v>
      </c>
      <c r="E976" t="s">
        <v>1128</v>
      </c>
    </row>
    <row r="977" spans="1:5" x14ac:dyDescent="0.15">
      <c r="A977" s="9">
        <v>6</v>
      </c>
      <c r="B977">
        <v>141</v>
      </c>
      <c r="C977">
        <f ca="1">IF(印刷シート!BY$3=1,RAND(),0)</f>
        <v>0</v>
      </c>
      <c r="D977" s="2">
        <f t="shared" ca="1" si="15"/>
        <v>361</v>
      </c>
      <c r="E977" t="s">
        <v>1126</v>
      </c>
    </row>
    <row r="978" spans="1:5" x14ac:dyDescent="0.15">
      <c r="A978" s="9">
        <v>6</v>
      </c>
      <c r="B978">
        <v>142</v>
      </c>
      <c r="C978">
        <f ca="1">IF(印刷シート!BY$3=1,RAND(),0)</f>
        <v>0</v>
      </c>
      <c r="D978" s="2">
        <f t="shared" ca="1" si="15"/>
        <v>361</v>
      </c>
      <c r="E978" t="s">
        <v>1129</v>
      </c>
    </row>
    <row r="979" spans="1:5" x14ac:dyDescent="0.15">
      <c r="A979" s="9">
        <v>6</v>
      </c>
      <c r="B979">
        <v>143</v>
      </c>
      <c r="C979">
        <f ca="1">IF(印刷シート!BY$3=1,RAND(),0)</f>
        <v>0</v>
      </c>
      <c r="D979" s="2">
        <f t="shared" ca="1" si="15"/>
        <v>361</v>
      </c>
      <c r="E979" t="s">
        <v>1130</v>
      </c>
    </row>
    <row r="980" spans="1:5" x14ac:dyDescent="0.15">
      <c r="A980" s="9">
        <v>6</v>
      </c>
      <c r="B980">
        <v>144</v>
      </c>
      <c r="C980">
        <f ca="1">IF(印刷シート!BY$3=1,RAND(),0)</f>
        <v>0</v>
      </c>
      <c r="D980" s="2">
        <f t="shared" ca="1" si="15"/>
        <v>361</v>
      </c>
      <c r="E980" t="s">
        <v>1131</v>
      </c>
    </row>
    <row r="981" spans="1:5" x14ac:dyDescent="0.15">
      <c r="A981" s="9">
        <v>6</v>
      </c>
      <c r="B981">
        <v>145</v>
      </c>
      <c r="C981">
        <f ca="1">IF(印刷シート!BY$3=1,RAND(),0)</f>
        <v>0</v>
      </c>
      <c r="D981" s="2">
        <f t="shared" ca="1" si="15"/>
        <v>361</v>
      </c>
      <c r="E981" t="s">
        <v>1132</v>
      </c>
    </row>
    <row r="982" spans="1:5" x14ac:dyDescent="0.15">
      <c r="A982" s="9">
        <v>6</v>
      </c>
      <c r="B982">
        <v>146</v>
      </c>
      <c r="C982">
        <f ca="1">IF(印刷シート!BY$3=1,RAND(),0)</f>
        <v>0</v>
      </c>
      <c r="D982" s="2">
        <f t="shared" ca="1" si="15"/>
        <v>361</v>
      </c>
      <c r="E982" t="s">
        <v>1133</v>
      </c>
    </row>
    <row r="983" spans="1:5" x14ac:dyDescent="0.15">
      <c r="A983" s="9">
        <v>6</v>
      </c>
      <c r="B983">
        <v>147</v>
      </c>
      <c r="C983">
        <f ca="1">IF(印刷シート!BY$3=1,RAND(),0)</f>
        <v>0</v>
      </c>
      <c r="D983" s="2">
        <f t="shared" ca="1" si="15"/>
        <v>361</v>
      </c>
      <c r="E983" t="s">
        <v>1134</v>
      </c>
    </row>
    <row r="984" spans="1:5" x14ac:dyDescent="0.15">
      <c r="A984" s="9">
        <v>6</v>
      </c>
      <c r="B984">
        <v>148</v>
      </c>
      <c r="C984">
        <f ca="1">IF(印刷シート!BY$3=1,RAND(),0)</f>
        <v>0</v>
      </c>
      <c r="D984" s="2">
        <f t="shared" ca="1" si="15"/>
        <v>361</v>
      </c>
      <c r="E984" t="s">
        <v>1135</v>
      </c>
    </row>
    <row r="985" spans="1:5" x14ac:dyDescent="0.15">
      <c r="A985" s="9">
        <v>6</v>
      </c>
      <c r="B985">
        <v>149</v>
      </c>
      <c r="C985">
        <f ca="1">IF(印刷シート!BY$3=1,RAND(),0)</f>
        <v>0</v>
      </c>
      <c r="D985" s="2">
        <f t="shared" ca="1" si="15"/>
        <v>361</v>
      </c>
      <c r="E985" t="s">
        <v>1139</v>
      </c>
    </row>
    <row r="986" spans="1:5" x14ac:dyDescent="0.15">
      <c r="A986" s="9">
        <v>6</v>
      </c>
      <c r="B986">
        <v>150</v>
      </c>
      <c r="C986">
        <f ca="1">IF(印刷シート!BY$3=1,RAND(),0)</f>
        <v>0</v>
      </c>
      <c r="D986" s="2">
        <f t="shared" ca="1" si="15"/>
        <v>361</v>
      </c>
      <c r="E986" t="s">
        <v>1136</v>
      </c>
    </row>
    <row r="987" spans="1:5" x14ac:dyDescent="0.15">
      <c r="A987" s="9">
        <v>6</v>
      </c>
      <c r="B987">
        <v>151</v>
      </c>
      <c r="C987">
        <f ca="1">IF(印刷シート!BY$3=1,RAND(),0)</f>
        <v>0</v>
      </c>
      <c r="D987" s="2">
        <f t="shared" ca="1" si="15"/>
        <v>361</v>
      </c>
      <c r="E987" t="s">
        <v>1137</v>
      </c>
    </row>
    <row r="988" spans="1:5" x14ac:dyDescent="0.15">
      <c r="A988" s="9">
        <v>6</v>
      </c>
      <c r="B988">
        <v>152</v>
      </c>
      <c r="C988">
        <f ca="1">IF(印刷シート!BY$3=1,RAND(),0)</f>
        <v>0</v>
      </c>
      <c r="D988" s="2">
        <f t="shared" ca="1" si="15"/>
        <v>361</v>
      </c>
      <c r="E988" t="s">
        <v>1138</v>
      </c>
    </row>
    <row r="989" spans="1:5" x14ac:dyDescent="0.15">
      <c r="A989" s="9">
        <v>6</v>
      </c>
      <c r="B989">
        <v>153</v>
      </c>
      <c r="C989">
        <f ca="1">IF(印刷シート!BY$3=1,RAND(),0)</f>
        <v>0</v>
      </c>
      <c r="D989" s="2">
        <f t="shared" ca="1" si="15"/>
        <v>361</v>
      </c>
      <c r="E989" t="s">
        <v>1140</v>
      </c>
    </row>
    <row r="990" spans="1:5" x14ac:dyDescent="0.15">
      <c r="A990" s="9">
        <v>6</v>
      </c>
      <c r="B990">
        <v>154</v>
      </c>
      <c r="C990">
        <f ca="1">IF(印刷シート!BY$3=1,RAND(),0)</f>
        <v>0</v>
      </c>
      <c r="D990" s="2">
        <f t="shared" ca="1" si="15"/>
        <v>361</v>
      </c>
      <c r="E990" t="s">
        <v>1141</v>
      </c>
    </row>
    <row r="991" spans="1:5" x14ac:dyDescent="0.15">
      <c r="A991" s="9">
        <v>6</v>
      </c>
      <c r="B991">
        <v>155</v>
      </c>
      <c r="C991">
        <f ca="1">IF(印刷シート!BY$3=1,RAND(),0)</f>
        <v>0</v>
      </c>
      <c r="D991" s="2">
        <f t="shared" ca="1" si="15"/>
        <v>361</v>
      </c>
      <c r="E991" t="s">
        <v>1142</v>
      </c>
    </row>
    <row r="992" spans="1:5" x14ac:dyDescent="0.15">
      <c r="A992" s="9">
        <v>6</v>
      </c>
      <c r="B992">
        <v>156</v>
      </c>
      <c r="C992">
        <f ca="1">IF(印刷シート!BY$3=1,RAND(),0)</f>
        <v>0</v>
      </c>
      <c r="D992" s="2">
        <f t="shared" ca="1" si="15"/>
        <v>361</v>
      </c>
      <c r="E992" t="s">
        <v>1143</v>
      </c>
    </row>
    <row r="993" spans="1:5" x14ac:dyDescent="0.15">
      <c r="A993" s="9">
        <v>6</v>
      </c>
      <c r="B993">
        <v>157</v>
      </c>
      <c r="C993">
        <f ca="1">IF(印刷シート!BY$3=1,RAND(),0)</f>
        <v>0</v>
      </c>
      <c r="D993" s="2">
        <f t="shared" ca="1" si="15"/>
        <v>361</v>
      </c>
      <c r="E993" t="s">
        <v>1144</v>
      </c>
    </row>
    <row r="994" spans="1:5" x14ac:dyDescent="0.15">
      <c r="A994" s="9">
        <v>6</v>
      </c>
      <c r="B994">
        <v>158</v>
      </c>
      <c r="C994">
        <f ca="1">IF(印刷シート!BY$3=1,RAND(),0)</f>
        <v>0</v>
      </c>
      <c r="D994" s="2">
        <f t="shared" ca="1" si="15"/>
        <v>361</v>
      </c>
      <c r="E994" t="s">
        <v>1866</v>
      </c>
    </row>
    <row r="995" spans="1:5" x14ac:dyDescent="0.15">
      <c r="A995" s="9">
        <v>6</v>
      </c>
      <c r="B995">
        <v>159</v>
      </c>
      <c r="C995">
        <f ca="1">IF(印刷シート!BY$3=1,RAND(),0)</f>
        <v>0</v>
      </c>
      <c r="D995" s="2">
        <f t="shared" ca="1" si="15"/>
        <v>361</v>
      </c>
      <c r="E995" t="s">
        <v>1145</v>
      </c>
    </row>
    <row r="996" spans="1:5" x14ac:dyDescent="0.15">
      <c r="A996" s="9">
        <v>6</v>
      </c>
      <c r="B996">
        <v>160</v>
      </c>
      <c r="C996">
        <f ca="1">IF(印刷シート!BY$3=1,RAND(),0)</f>
        <v>0</v>
      </c>
      <c r="D996" s="2">
        <f t="shared" ca="1" si="15"/>
        <v>361</v>
      </c>
      <c r="E996" t="s">
        <v>1146</v>
      </c>
    </row>
    <row r="997" spans="1:5" x14ac:dyDescent="0.15">
      <c r="A997" s="9">
        <v>6</v>
      </c>
      <c r="B997">
        <v>161</v>
      </c>
      <c r="C997">
        <f ca="1">IF(印刷シート!BY$3=1,RAND(),0)</f>
        <v>0</v>
      </c>
      <c r="D997" s="2">
        <f t="shared" ca="1" si="15"/>
        <v>361</v>
      </c>
      <c r="E997" t="s">
        <v>1147</v>
      </c>
    </row>
    <row r="998" spans="1:5" x14ac:dyDescent="0.15">
      <c r="A998" s="9">
        <v>6</v>
      </c>
      <c r="B998">
        <v>162</v>
      </c>
      <c r="C998">
        <f ca="1">IF(印刷シート!BY$3=1,RAND(),0)</f>
        <v>0</v>
      </c>
      <c r="D998" s="2">
        <f t="shared" ca="1" si="15"/>
        <v>361</v>
      </c>
      <c r="E998" t="s">
        <v>1149</v>
      </c>
    </row>
    <row r="999" spans="1:5" x14ac:dyDescent="0.15">
      <c r="A999" s="9">
        <v>6</v>
      </c>
      <c r="B999">
        <v>163</v>
      </c>
      <c r="C999">
        <f ca="1">IF(印刷シート!BY$3=1,RAND(),0)</f>
        <v>0</v>
      </c>
      <c r="D999" s="2">
        <f t="shared" ca="1" si="15"/>
        <v>361</v>
      </c>
      <c r="E999" t="s">
        <v>1148</v>
      </c>
    </row>
    <row r="1000" spans="1:5" x14ac:dyDescent="0.15">
      <c r="A1000" s="9">
        <v>6</v>
      </c>
      <c r="B1000">
        <v>164</v>
      </c>
      <c r="C1000">
        <f ca="1">IF(印刷シート!BY$3=1,RAND(),0)</f>
        <v>0</v>
      </c>
      <c r="D1000" s="2">
        <f t="shared" ca="1" si="15"/>
        <v>361</v>
      </c>
      <c r="E1000" t="s">
        <v>1150</v>
      </c>
    </row>
    <row r="1001" spans="1:5" x14ac:dyDescent="0.15">
      <c r="A1001" s="9">
        <v>6</v>
      </c>
      <c r="B1001">
        <v>165</v>
      </c>
      <c r="C1001">
        <f ca="1">IF(印刷シート!BY$3=1,RAND(),0)</f>
        <v>0</v>
      </c>
      <c r="D1001" s="2">
        <f t="shared" ca="1" si="15"/>
        <v>361</v>
      </c>
      <c r="E1001" t="s">
        <v>1151</v>
      </c>
    </row>
    <row r="1002" spans="1:5" x14ac:dyDescent="0.15">
      <c r="A1002" s="9">
        <v>6</v>
      </c>
      <c r="B1002">
        <v>166</v>
      </c>
      <c r="C1002">
        <f ca="1">IF(印刷シート!BY$3=1,RAND(),0)</f>
        <v>0</v>
      </c>
      <c r="D1002" s="2">
        <f t="shared" ca="1" si="15"/>
        <v>361</v>
      </c>
      <c r="E1002" t="s">
        <v>1152</v>
      </c>
    </row>
    <row r="1003" spans="1:5" x14ac:dyDescent="0.15">
      <c r="A1003" s="9">
        <v>6</v>
      </c>
      <c r="B1003">
        <v>167</v>
      </c>
      <c r="C1003">
        <f ca="1">IF(印刷シート!BY$3=1,RAND(),0)</f>
        <v>0</v>
      </c>
      <c r="D1003" s="2">
        <f t="shared" ca="1" si="15"/>
        <v>361</v>
      </c>
      <c r="E1003" t="s">
        <v>3618</v>
      </c>
    </row>
    <row r="1004" spans="1:5" x14ac:dyDescent="0.15">
      <c r="A1004" s="9">
        <v>6</v>
      </c>
      <c r="B1004">
        <v>168</v>
      </c>
      <c r="C1004">
        <f ca="1">IF(印刷シート!BY$3=1,RAND(),0)</f>
        <v>0</v>
      </c>
      <c r="D1004" s="2">
        <f t="shared" ca="1" si="15"/>
        <v>361</v>
      </c>
      <c r="E1004" t="s">
        <v>1153</v>
      </c>
    </row>
    <row r="1005" spans="1:5" x14ac:dyDescent="0.15">
      <c r="A1005" s="9">
        <v>6</v>
      </c>
      <c r="B1005">
        <v>169</v>
      </c>
      <c r="C1005">
        <f ca="1">IF(印刷シート!BY$3=1,RAND(),0)</f>
        <v>0</v>
      </c>
      <c r="D1005" s="2">
        <f t="shared" ca="1" si="15"/>
        <v>361</v>
      </c>
      <c r="E1005" t="s">
        <v>1154</v>
      </c>
    </row>
    <row r="1006" spans="1:5" x14ac:dyDescent="0.15">
      <c r="A1006" s="9">
        <v>6</v>
      </c>
      <c r="B1006">
        <v>170</v>
      </c>
      <c r="C1006">
        <f ca="1">IF(印刷シート!BY$3=1,RAND(),0)</f>
        <v>0</v>
      </c>
      <c r="D1006" s="2">
        <f t="shared" ca="1" si="15"/>
        <v>361</v>
      </c>
      <c r="E1006" t="s">
        <v>1155</v>
      </c>
    </row>
    <row r="1007" spans="1:5" x14ac:dyDescent="0.15">
      <c r="A1007" s="9">
        <v>6</v>
      </c>
      <c r="B1007">
        <v>171</v>
      </c>
      <c r="C1007">
        <f ca="1">IF(印刷シート!BY$3=1,RAND(),0)</f>
        <v>0</v>
      </c>
      <c r="D1007" s="2">
        <f t="shared" ca="1" si="15"/>
        <v>361</v>
      </c>
      <c r="E1007" t="s">
        <v>1156</v>
      </c>
    </row>
    <row r="1008" spans="1:5" x14ac:dyDescent="0.15">
      <c r="A1008" s="9">
        <v>6</v>
      </c>
      <c r="B1008">
        <v>172</v>
      </c>
      <c r="C1008">
        <f ca="1">IF(印刷シート!BY$3=1,RAND(),0)</f>
        <v>0</v>
      </c>
      <c r="D1008" s="2">
        <f t="shared" ca="1" si="15"/>
        <v>361</v>
      </c>
      <c r="E1008" t="s">
        <v>1157</v>
      </c>
    </row>
    <row r="1009" spans="1:5" x14ac:dyDescent="0.15">
      <c r="A1009" s="9">
        <v>6</v>
      </c>
      <c r="B1009">
        <v>173</v>
      </c>
      <c r="C1009">
        <f ca="1">IF(印刷シート!BY$3=1,RAND(),0)</f>
        <v>0</v>
      </c>
      <c r="D1009" s="2">
        <f t="shared" ca="1" si="15"/>
        <v>361</v>
      </c>
      <c r="E1009" t="s">
        <v>1158</v>
      </c>
    </row>
    <row r="1010" spans="1:5" x14ac:dyDescent="0.15">
      <c r="A1010" s="9">
        <v>6</v>
      </c>
      <c r="B1010">
        <v>174</v>
      </c>
      <c r="C1010">
        <f ca="1">IF(印刷シート!BY$3=1,RAND(),0)</f>
        <v>0</v>
      </c>
      <c r="D1010" s="2">
        <f t="shared" ca="1" si="15"/>
        <v>361</v>
      </c>
      <c r="E1010" t="s">
        <v>765</v>
      </c>
    </row>
    <row r="1011" spans="1:5" x14ac:dyDescent="0.15">
      <c r="A1011" s="9">
        <v>6</v>
      </c>
      <c r="B1011">
        <v>175</v>
      </c>
      <c r="C1011">
        <f ca="1">IF(印刷シート!BY$3=1,RAND(),0)</f>
        <v>0</v>
      </c>
      <c r="D1011" s="2">
        <f t="shared" ca="1" si="15"/>
        <v>361</v>
      </c>
      <c r="E1011" t="s">
        <v>766</v>
      </c>
    </row>
    <row r="1012" spans="1:5" x14ac:dyDescent="0.15">
      <c r="A1012" s="9">
        <v>6</v>
      </c>
      <c r="B1012">
        <v>176</v>
      </c>
      <c r="C1012">
        <f ca="1">IF(印刷シート!BY$3=1,RAND(),0)</f>
        <v>0</v>
      </c>
      <c r="D1012" s="2">
        <f t="shared" ca="1" si="15"/>
        <v>361</v>
      </c>
      <c r="E1012" t="s">
        <v>767</v>
      </c>
    </row>
    <row r="1013" spans="1:5" x14ac:dyDescent="0.15">
      <c r="A1013" s="9">
        <v>6</v>
      </c>
      <c r="B1013">
        <v>177</v>
      </c>
      <c r="C1013">
        <f ca="1">IF(印刷シート!BY$3=1,RAND(),0)</f>
        <v>0</v>
      </c>
      <c r="D1013" s="2">
        <f t="shared" ca="1" si="15"/>
        <v>361</v>
      </c>
      <c r="E1013" t="s">
        <v>768</v>
      </c>
    </row>
    <row r="1014" spans="1:5" x14ac:dyDescent="0.15">
      <c r="A1014" s="9">
        <v>6</v>
      </c>
      <c r="B1014">
        <v>178</v>
      </c>
      <c r="C1014">
        <f ca="1">IF(印刷シート!BY$3=1,RAND(),0)</f>
        <v>0</v>
      </c>
      <c r="D1014" s="2">
        <f t="shared" ca="1" si="15"/>
        <v>361</v>
      </c>
      <c r="E1014" t="s">
        <v>770</v>
      </c>
    </row>
    <row r="1015" spans="1:5" x14ac:dyDescent="0.15">
      <c r="A1015" s="9">
        <v>6</v>
      </c>
      <c r="B1015">
        <v>179</v>
      </c>
      <c r="C1015">
        <f ca="1">IF(印刷シート!BY$3=1,RAND(),0)</f>
        <v>0</v>
      </c>
      <c r="D1015" s="2">
        <f t="shared" ca="1" si="15"/>
        <v>361</v>
      </c>
      <c r="E1015" t="s">
        <v>769</v>
      </c>
    </row>
    <row r="1016" spans="1:5" x14ac:dyDescent="0.15">
      <c r="A1016" s="9">
        <v>6</v>
      </c>
      <c r="B1016">
        <v>180</v>
      </c>
      <c r="C1016">
        <f ca="1">IF(印刷シート!BY$3=1,RAND(),0)</f>
        <v>0</v>
      </c>
      <c r="D1016" s="2">
        <f t="shared" ca="1" si="15"/>
        <v>361</v>
      </c>
      <c r="E1016" t="s">
        <v>577</v>
      </c>
    </row>
    <row r="1017" spans="1:5" x14ac:dyDescent="0.15">
      <c r="A1017" s="9">
        <v>6</v>
      </c>
      <c r="B1017">
        <v>181</v>
      </c>
      <c r="C1017">
        <f ca="1">IF(印刷シート!BY$3=1,RAND(),0)</f>
        <v>0</v>
      </c>
      <c r="D1017" s="2">
        <f t="shared" ca="1" si="15"/>
        <v>361</v>
      </c>
      <c r="E1017" t="s">
        <v>771</v>
      </c>
    </row>
    <row r="1018" spans="1:5" x14ac:dyDescent="0.15">
      <c r="A1018" s="9">
        <v>6</v>
      </c>
      <c r="B1018">
        <v>182</v>
      </c>
      <c r="C1018">
        <f ca="1">IF(印刷シート!BY$3=1,RAND(),0)</f>
        <v>0</v>
      </c>
      <c r="D1018" s="2">
        <f t="shared" ca="1" si="15"/>
        <v>361</v>
      </c>
      <c r="E1018" t="s">
        <v>772</v>
      </c>
    </row>
    <row r="1019" spans="1:5" x14ac:dyDescent="0.15">
      <c r="A1019" s="9">
        <v>6</v>
      </c>
      <c r="B1019">
        <v>183</v>
      </c>
      <c r="C1019">
        <f ca="1">IF(印刷シート!BY$3=1,RAND(),0)</f>
        <v>0</v>
      </c>
      <c r="D1019" s="2">
        <f t="shared" ca="1" si="15"/>
        <v>361</v>
      </c>
      <c r="E1019" t="s">
        <v>773</v>
      </c>
    </row>
    <row r="1020" spans="1:5" x14ac:dyDescent="0.15">
      <c r="A1020" s="9">
        <v>6</v>
      </c>
      <c r="B1020">
        <v>184</v>
      </c>
      <c r="C1020">
        <f ca="1">IF(印刷シート!BY$3=1,RAND(),0)</f>
        <v>0</v>
      </c>
      <c r="D1020" s="2">
        <f t="shared" ca="1" si="15"/>
        <v>361</v>
      </c>
      <c r="E1020" t="s">
        <v>774</v>
      </c>
    </row>
    <row r="1021" spans="1:5" x14ac:dyDescent="0.15">
      <c r="A1021" s="9">
        <v>6</v>
      </c>
      <c r="B1021">
        <v>185</v>
      </c>
      <c r="C1021">
        <f ca="1">IF(印刷シート!BY$3=1,RAND(),0)</f>
        <v>0</v>
      </c>
      <c r="D1021" s="2">
        <f t="shared" ca="1" si="15"/>
        <v>361</v>
      </c>
      <c r="E1021" t="s">
        <v>775</v>
      </c>
    </row>
    <row r="1022" spans="1:5" x14ac:dyDescent="0.15">
      <c r="A1022" s="9">
        <v>6</v>
      </c>
      <c r="B1022">
        <v>186</v>
      </c>
      <c r="C1022">
        <f ca="1">IF(印刷シート!BY$3=1,RAND(),0)</f>
        <v>0</v>
      </c>
      <c r="D1022" s="2">
        <f t="shared" ca="1" si="15"/>
        <v>361</v>
      </c>
      <c r="E1022" t="s">
        <v>776</v>
      </c>
    </row>
    <row r="1023" spans="1:5" x14ac:dyDescent="0.15">
      <c r="A1023" s="9">
        <v>6</v>
      </c>
      <c r="B1023">
        <v>187</v>
      </c>
      <c r="C1023">
        <f ca="1">IF(印刷シート!BY$3=1,RAND(),0)</f>
        <v>0</v>
      </c>
      <c r="D1023" s="2">
        <f t="shared" ca="1" si="15"/>
        <v>361</v>
      </c>
      <c r="E1023" t="s">
        <v>777</v>
      </c>
    </row>
    <row r="1024" spans="1:5" x14ac:dyDescent="0.15">
      <c r="A1024" s="9">
        <v>6</v>
      </c>
      <c r="B1024">
        <v>188</v>
      </c>
      <c r="C1024">
        <f ca="1">IF(印刷シート!BY$3=1,RAND(),0)</f>
        <v>0</v>
      </c>
      <c r="D1024" s="2">
        <f t="shared" ca="1" si="15"/>
        <v>361</v>
      </c>
      <c r="E1024" t="s">
        <v>778</v>
      </c>
    </row>
    <row r="1025" spans="1:5" x14ac:dyDescent="0.15">
      <c r="A1025" s="9">
        <v>6</v>
      </c>
      <c r="B1025">
        <v>189</v>
      </c>
      <c r="C1025">
        <f ca="1">IF(印刷シート!BY$3=1,RAND(),0)</f>
        <v>0</v>
      </c>
      <c r="D1025" s="2">
        <f t="shared" ca="1" si="15"/>
        <v>361</v>
      </c>
      <c r="E1025" t="s">
        <v>779</v>
      </c>
    </row>
    <row r="1026" spans="1:5" x14ac:dyDescent="0.15">
      <c r="A1026" s="9">
        <v>6</v>
      </c>
      <c r="B1026">
        <v>190</v>
      </c>
      <c r="C1026">
        <f ca="1">IF(印刷シート!BY$3=1,RAND(),0)</f>
        <v>0</v>
      </c>
      <c r="D1026" s="2">
        <f t="shared" ref="D1026:D1027" ca="1" si="16">RANK(C1026,C$2:C$1027,FALSE)</f>
        <v>361</v>
      </c>
      <c r="E1026" t="s">
        <v>780</v>
      </c>
    </row>
    <row r="1027" spans="1:5" x14ac:dyDescent="0.15">
      <c r="A1027" s="9">
        <v>6</v>
      </c>
      <c r="B1027">
        <v>191</v>
      </c>
      <c r="C1027">
        <f ca="1">IF(印刷シート!BY$3=1,RAND(),0)</f>
        <v>0</v>
      </c>
      <c r="D1027" s="2">
        <f t="shared" ca="1" si="16"/>
        <v>361</v>
      </c>
      <c r="E1027" t="s">
        <v>781</v>
      </c>
    </row>
    <row r="1028" spans="1:5" x14ac:dyDescent="0.15">
      <c r="E1028" s="1"/>
    </row>
    <row r="1029" spans="1:5" x14ac:dyDescent="0.15">
      <c r="E1029" s="1"/>
    </row>
    <row r="1030" spans="1:5" x14ac:dyDescent="0.15">
      <c r="E1030" s="1"/>
    </row>
    <row r="1031" spans="1:5" x14ac:dyDescent="0.15">
      <c r="E1031" s="1"/>
    </row>
    <row r="1032" spans="1:5" x14ac:dyDescent="0.15">
      <c r="E1032" s="1"/>
    </row>
    <row r="1033" spans="1:5" x14ac:dyDescent="0.15">
      <c r="E1033" s="1"/>
    </row>
    <row r="1034" spans="1:5" x14ac:dyDescent="0.15">
      <c r="E1034" s="1"/>
    </row>
    <row r="1035" spans="1:5" x14ac:dyDescent="0.15">
      <c r="E1035" s="1"/>
    </row>
    <row r="1036" spans="1:5" x14ac:dyDescent="0.15">
      <c r="E1036" s="1"/>
    </row>
    <row r="1037" spans="1:5" x14ac:dyDescent="0.15">
      <c r="E1037" s="1"/>
    </row>
    <row r="1038" spans="1:5" x14ac:dyDescent="0.15">
      <c r="E1038" s="1"/>
    </row>
    <row r="1039" spans="1:5" x14ac:dyDescent="0.15">
      <c r="E1039" s="1"/>
    </row>
    <row r="1040" spans="1:5" x14ac:dyDescent="0.15">
      <c r="E1040" s="1"/>
    </row>
    <row r="1041" spans="5:5" x14ac:dyDescent="0.15">
      <c r="E1041" s="1"/>
    </row>
    <row r="1042" spans="5:5" x14ac:dyDescent="0.15">
      <c r="E1042" s="1"/>
    </row>
    <row r="1043" spans="5:5" x14ac:dyDescent="0.15">
      <c r="E1043" s="1"/>
    </row>
    <row r="1044" spans="5:5" x14ac:dyDescent="0.15">
      <c r="E1044" s="1"/>
    </row>
    <row r="1045" spans="5:5" x14ac:dyDescent="0.15">
      <c r="E1045" s="1"/>
    </row>
    <row r="1046" spans="5:5" x14ac:dyDescent="0.15">
      <c r="E1046" s="1"/>
    </row>
    <row r="1047" spans="5:5" x14ac:dyDescent="0.15">
      <c r="E1047" s="1"/>
    </row>
    <row r="1048" spans="5:5" x14ac:dyDescent="0.15">
      <c r="E1048" s="1"/>
    </row>
    <row r="1049" spans="5:5" x14ac:dyDescent="0.15">
      <c r="E1049" s="1"/>
    </row>
    <row r="1050" spans="5:5" x14ac:dyDescent="0.15">
      <c r="E1050" s="1"/>
    </row>
    <row r="1051" spans="5:5" x14ac:dyDescent="0.15">
      <c r="E1051" s="1"/>
    </row>
    <row r="1052" spans="5:5" x14ac:dyDescent="0.15">
      <c r="E1052" s="1"/>
    </row>
    <row r="1053" spans="5:5" x14ac:dyDescent="0.15">
      <c r="E1053" s="1"/>
    </row>
    <row r="1054" spans="5:5" x14ac:dyDescent="0.15">
      <c r="E1054" s="1"/>
    </row>
    <row r="1055" spans="5:5" x14ac:dyDescent="0.15">
      <c r="E1055" s="1"/>
    </row>
    <row r="1056" spans="5:5" x14ac:dyDescent="0.15">
      <c r="E1056" s="1"/>
    </row>
    <row r="1057" spans="5:5" x14ac:dyDescent="0.15">
      <c r="E1057" s="1"/>
    </row>
    <row r="1058" spans="5:5" x14ac:dyDescent="0.15">
      <c r="E1058" s="1"/>
    </row>
    <row r="1059" spans="5:5" x14ac:dyDescent="0.15">
      <c r="E1059" s="1"/>
    </row>
    <row r="1060" spans="5:5" x14ac:dyDescent="0.15">
      <c r="E1060" s="1"/>
    </row>
    <row r="1061" spans="5:5" x14ac:dyDescent="0.15">
      <c r="E1061" s="1"/>
    </row>
    <row r="1062" spans="5:5" x14ac:dyDescent="0.15">
      <c r="E1062" s="1"/>
    </row>
    <row r="1063" spans="5:5" x14ac:dyDescent="0.15">
      <c r="E1063" s="1"/>
    </row>
    <row r="1064" spans="5:5" x14ac:dyDescent="0.15">
      <c r="E1064" s="1"/>
    </row>
    <row r="1065" spans="5:5" x14ac:dyDescent="0.15">
      <c r="E1065" s="1"/>
    </row>
    <row r="1066" spans="5:5" x14ac:dyDescent="0.15">
      <c r="E1066" s="1"/>
    </row>
    <row r="1067" spans="5:5" x14ac:dyDescent="0.15">
      <c r="E1067" s="1"/>
    </row>
    <row r="1068" spans="5:5" x14ac:dyDescent="0.15">
      <c r="E1068" s="1"/>
    </row>
    <row r="1069" spans="5:5" x14ac:dyDescent="0.15">
      <c r="E1069" s="1"/>
    </row>
    <row r="1070" spans="5:5" x14ac:dyDescent="0.15">
      <c r="E1070" s="1"/>
    </row>
    <row r="1071" spans="5:5" x14ac:dyDescent="0.15">
      <c r="E1071" s="1"/>
    </row>
    <row r="1072" spans="5:5" x14ac:dyDescent="0.15">
      <c r="E1072" s="1"/>
    </row>
    <row r="1073" spans="5:5" x14ac:dyDescent="0.15">
      <c r="E1073" s="1"/>
    </row>
    <row r="1074" spans="5:5" x14ac:dyDescent="0.15">
      <c r="E1074" s="1"/>
    </row>
    <row r="1075" spans="5:5" x14ac:dyDescent="0.15">
      <c r="E1075" s="1"/>
    </row>
    <row r="1076" spans="5:5" x14ac:dyDescent="0.15">
      <c r="E1076" s="1"/>
    </row>
    <row r="1077" spans="5:5" x14ac:dyDescent="0.15">
      <c r="E1077" s="1"/>
    </row>
    <row r="1078" spans="5:5" x14ac:dyDescent="0.15">
      <c r="E1078" s="1"/>
    </row>
    <row r="1079" spans="5:5" x14ac:dyDescent="0.15">
      <c r="E1079" s="1"/>
    </row>
    <row r="1080" spans="5:5" x14ac:dyDescent="0.15">
      <c r="E1080" s="1"/>
    </row>
    <row r="1081" spans="5:5" x14ac:dyDescent="0.15">
      <c r="E1081" s="1"/>
    </row>
    <row r="1082" spans="5:5" x14ac:dyDescent="0.15">
      <c r="E1082" s="1"/>
    </row>
    <row r="1083" spans="5:5" x14ac:dyDescent="0.15">
      <c r="E1083" s="1"/>
    </row>
    <row r="1084" spans="5:5" x14ac:dyDescent="0.15">
      <c r="E1084" s="1"/>
    </row>
    <row r="1085" spans="5:5" x14ac:dyDescent="0.15">
      <c r="E1085" s="1"/>
    </row>
    <row r="1086" spans="5:5" x14ac:dyDescent="0.15">
      <c r="E1086" s="1"/>
    </row>
    <row r="1087" spans="5:5" x14ac:dyDescent="0.15">
      <c r="E1087" s="1"/>
    </row>
    <row r="1088" spans="5:5" x14ac:dyDescent="0.15">
      <c r="E1088" s="1"/>
    </row>
    <row r="1089" spans="5:5" x14ac:dyDescent="0.15">
      <c r="E1089" s="1"/>
    </row>
    <row r="1090" spans="5:5" x14ac:dyDescent="0.15">
      <c r="E1090" s="1"/>
    </row>
    <row r="1091" spans="5:5" x14ac:dyDescent="0.15">
      <c r="E1091" s="1"/>
    </row>
    <row r="1092" spans="5:5" x14ac:dyDescent="0.15">
      <c r="E1092" s="1"/>
    </row>
    <row r="1093" spans="5:5" x14ac:dyDescent="0.15">
      <c r="E1093" s="1"/>
    </row>
    <row r="1094" spans="5:5" x14ac:dyDescent="0.15">
      <c r="E1094" s="1"/>
    </row>
    <row r="1095" spans="5:5" x14ac:dyDescent="0.15">
      <c r="E1095" s="1"/>
    </row>
    <row r="1096" spans="5:5" x14ac:dyDescent="0.15">
      <c r="E1096" s="1"/>
    </row>
    <row r="1097" spans="5:5" x14ac:dyDescent="0.15">
      <c r="E1097" s="1"/>
    </row>
    <row r="1098" spans="5:5" x14ac:dyDescent="0.15">
      <c r="E1098" s="1"/>
    </row>
    <row r="1099" spans="5:5" x14ac:dyDescent="0.15">
      <c r="E1099" s="1"/>
    </row>
    <row r="1100" spans="5:5" x14ac:dyDescent="0.15">
      <c r="E1100" s="1"/>
    </row>
    <row r="1101" spans="5:5" x14ac:dyDescent="0.15">
      <c r="E1101" s="1"/>
    </row>
    <row r="1102" spans="5:5" x14ac:dyDescent="0.15">
      <c r="E1102" s="1"/>
    </row>
    <row r="1103" spans="5:5" x14ac:dyDescent="0.15">
      <c r="E1103" s="1"/>
    </row>
    <row r="1104" spans="5:5" x14ac:dyDescent="0.15">
      <c r="E1104" s="1"/>
    </row>
    <row r="1105" spans="5:5" x14ac:dyDescent="0.15">
      <c r="E1105" s="1"/>
    </row>
    <row r="1106" spans="5:5" x14ac:dyDescent="0.15">
      <c r="E1106" s="1"/>
    </row>
    <row r="1107" spans="5:5" x14ac:dyDescent="0.15">
      <c r="E1107" s="1"/>
    </row>
    <row r="1108" spans="5:5" x14ac:dyDescent="0.15">
      <c r="E1108" s="1"/>
    </row>
    <row r="1109" spans="5:5" x14ac:dyDescent="0.15">
      <c r="E1109" s="1"/>
    </row>
    <row r="1110" spans="5:5" x14ac:dyDescent="0.15">
      <c r="E1110" s="1"/>
    </row>
    <row r="1111" spans="5:5" x14ac:dyDescent="0.15">
      <c r="E1111" s="1"/>
    </row>
    <row r="1112" spans="5:5" x14ac:dyDescent="0.15">
      <c r="E1112" s="1"/>
    </row>
    <row r="1113" spans="5:5" x14ac:dyDescent="0.15">
      <c r="E1113" s="1"/>
    </row>
    <row r="1114" spans="5:5" x14ac:dyDescent="0.15">
      <c r="E1114" s="1"/>
    </row>
    <row r="1115" spans="5:5" x14ac:dyDescent="0.15">
      <c r="E1115" s="1"/>
    </row>
    <row r="1116" spans="5:5" x14ac:dyDescent="0.15">
      <c r="E1116" s="1"/>
    </row>
    <row r="1117" spans="5:5" x14ac:dyDescent="0.15">
      <c r="E1117" s="1"/>
    </row>
    <row r="1118" spans="5:5" x14ac:dyDescent="0.15">
      <c r="E1118" s="1"/>
    </row>
    <row r="1119" spans="5:5" x14ac:dyDescent="0.15">
      <c r="E1119" s="1"/>
    </row>
    <row r="1120" spans="5:5" x14ac:dyDescent="0.15">
      <c r="E1120" s="1"/>
    </row>
    <row r="1121" spans="5:5" x14ac:dyDescent="0.15">
      <c r="E1121" s="1"/>
    </row>
    <row r="1122" spans="5:5" x14ac:dyDescent="0.15">
      <c r="E1122" s="1"/>
    </row>
    <row r="1123" spans="5:5" x14ac:dyDescent="0.15">
      <c r="E1123" s="1"/>
    </row>
    <row r="1124" spans="5:5" x14ac:dyDescent="0.15">
      <c r="E1124" s="1"/>
    </row>
    <row r="1125" spans="5:5" x14ac:dyDescent="0.15">
      <c r="E1125" s="1"/>
    </row>
    <row r="1126" spans="5:5" x14ac:dyDescent="0.15">
      <c r="E1126" s="1"/>
    </row>
    <row r="1127" spans="5:5" x14ac:dyDescent="0.15">
      <c r="E1127" s="1"/>
    </row>
    <row r="1128" spans="5:5" x14ac:dyDescent="0.15">
      <c r="E1128" s="1"/>
    </row>
    <row r="1129" spans="5:5" x14ac:dyDescent="0.15">
      <c r="E1129" s="1"/>
    </row>
    <row r="1130" spans="5:5" x14ac:dyDescent="0.15">
      <c r="E1130" s="1"/>
    </row>
  </sheetData>
  <sheetProtection formatCells="0" selectLockedCells="1"/>
  <sortState xmlns:xlrd2="http://schemas.microsoft.com/office/spreadsheetml/2017/richdata2" ref="A2:F1027">
    <sortCondition ref="A2:A1027"/>
    <sortCondition ref="E2:E1027"/>
  </sortState>
  <phoneticPr fontId="1"/>
  <pageMargins left="0.75" right="0.75" top="1" bottom="1" header="0.51200000000000001" footer="0.51200000000000001"/>
  <pageSetup paperSize="9" orientation="portrait"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
  <sheetViews>
    <sheetView showGridLines="0" workbookViewId="0">
      <selection sqref="A1:B7"/>
    </sheetView>
  </sheetViews>
  <sheetFormatPr defaultRowHeight="13.5" x14ac:dyDescent="0.15"/>
  <cols>
    <col min="3" max="11" width="1.75" customWidth="1"/>
  </cols>
  <sheetData>
    <row r="1" spans="1:11" ht="63" customHeight="1" x14ac:dyDescent="0.15">
      <c r="A1" t="s">
        <v>5756</v>
      </c>
      <c r="B1" t="s">
        <v>5757</v>
      </c>
      <c r="C1" s="103"/>
      <c r="D1" s="103"/>
      <c r="E1" s="103"/>
      <c r="F1" s="103"/>
      <c r="G1" s="103"/>
      <c r="H1" s="103"/>
      <c r="I1" s="103"/>
      <c r="J1" s="103"/>
      <c r="K1" s="103"/>
    </row>
    <row r="2" spans="1:11" ht="63" customHeight="1" x14ac:dyDescent="0.15">
      <c r="A2" t="s">
        <v>5758</v>
      </c>
      <c r="B2" t="s">
        <v>5748</v>
      </c>
      <c r="C2" s="103"/>
      <c r="D2" s="103"/>
      <c r="E2" s="103"/>
      <c r="F2" s="103"/>
      <c r="G2" s="103"/>
      <c r="H2" s="103"/>
      <c r="I2" s="103"/>
      <c r="J2" s="103"/>
      <c r="K2" s="103"/>
    </row>
    <row r="3" spans="1:11" ht="63" customHeight="1" x14ac:dyDescent="0.15">
      <c r="A3" t="s">
        <v>5759</v>
      </c>
      <c r="B3" t="s">
        <v>5760</v>
      </c>
      <c r="C3" s="103"/>
      <c r="D3" s="103"/>
      <c r="E3" s="103"/>
      <c r="F3" s="103"/>
      <c r="G3" s="103"/>
      <c r="H3" s="103"/>
      <c r="I3" s="103"/>
      <c r="J3" s="103"/>
      <c r="K3" s="103"/>
    </row>
    <row r="4" spans="1:11" ht="63" customHeight="1" x14ac:dyDescent="0.15">
      <c r="A4" t="s">
        <v>5761</v>
      </c>
      <c r="B4" t="s">
        <v>5749</v>
      </c>
      <c r="C4" s="103"/>
      <c r="D4" s="103"/>
      <c r="E4" s="103"/>
      <c r="F4" s="103"/>
      <c r="G4" s="103"/>
      <c r="H4" s="103"/>
      <c r="I4" s="103"/>
      <c r="J4" s="103"/>
      <c r="K4" s="103"/>
    </row>
    <row r="5" spans="1:11" ht="63" customHeight="1" x14ac:dyDescent="0.15">
      <c r="A5" t="s">
        <v>5762</v>
      </c>
      <c r="B5" t="s">
        <v>5763</v>
      </c>
      <c r="C5" s="103"/>
      <c r="D5" s="103"/>
      <c r="E5" s="103"/>
      <c r="F5" s="103"/>
      <c r="G5" s="103"/>
      <c r="H5" s="103"/>
      <c r="I5" s="103"/>
      <c r="J5" s="103"/>
      <c r="K5" s="103"/>
    </row>
    <row r="6" spans="1:11" ht="63" customHeight="1" x14ac:dyDescent="0.15">
      <c r="A6" t="s">
        <v>5764</v>
      </c>
      <c r="B6" t="s">
        <v>5765</v>
      </c>
      <c r="C6" s="103"/>
      <c r="D6" s="103"/>
      <c r="E6" s="103"/>
      <c r="F6" s="103"/>
      <c r="G6" s="103"/>
      <c r="H6" s="103"/>
      <c r="I6" s="103"/>
      <c r="J6" s="103"/>
      <c r="K6" s="103"/>
    </row>
    <row r="7" spans="1:11" ht="63" customHeight="1" x14ac:dyDescent="0.15">
      <c r="A7" t="s">
        <v>5766</v>
      </c>
      <c r="B7" t="s">
        <v>5767</v>
      </c>
      <c r="C7" s="103"/>
      <c r="D7" s="103"/>
      <c r="E7" s="103"/>
      <c r="F7" s="103"/>
      <c r="G7" s="103"/>
      <c r="H7" s="103"/>
      <c r="I7" s="103"/>
      <c r="J7" s="103"/>
      <c r="K7" s="103"/>
    </row>
  </sheetData>
  <mergeCells count="7">
    <mergeCell ref="C1:K1"/>
    <mergeCell ref="C5:K5"/>
    <mergeCell ref="C6:K6"/>
    <mergeCell ref="C7:K7"/>
    <mergeCell ref="C2:K2"/>
    <mergeCell ref="C3:K3"/>
    <mergeCell ref="C4:K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印刷シート</vt:lpstr>
      <vt:lpstr>データ</vt:lpstr>
      <vt:lpstr>漢字データ</vt:lpstr>
      <vt:lpstr>マスク</vt:lpstr>
      <vt:lpstr>big</vt:lpstr>
      <vt:lpstr>bigun</vt:lpstr>
      <vt:lpstr>full</vt:lpstr>
      <vt:lpstr>fullun</vt:lpstr>
      <vt:lpstr>mask</vt:lpstr>
      <vt:lpstr>narabikae</vt:lpstr>
      <vt:lpstr>no</vt:lpstr>
      <vt:lpstr>印刷シート!Print_Area</vt:lpstr>
      <vt:lpstr>small</vt:lpstr>
      <vt:lpstr>smallun</vt:lpstr>
      <vt:lpstr>データ</vt:lpstr>
      <vt:lpstr>漢字一覧</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2022-09-16T06:49:02Z</cp:lastPrinted>
  <dcterms:created xsi:type="dcterms:W3CDTF">2011-08-04T02:55:31Z</dcterms:created>
  <dcterms:modified xsi:type="dcterms:W3CDTF">2023-11-06T08:00:42Z</dcterms:modified>
</cp:coreProperties>
</file>